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2"/>
  <workbookPr updateLinks="always" codeName="ThisWorkbook" defaultThemeVersion="166925"/>
  <mc:AlternateContent xmlns:mc="http://schemas.openxmlformats.org/markup-compatibility/2006">
    <mc:Choice Requires="x15">
      <x15ac:absPath xmlns:x15ac="http://schemas.microsoft.com/office/spreadsheetml/2010/11/ac" url="https://agenciadetierras.sharepoint.com/sites/UAFpoint/Documentos compartidos/MUNICIPIOS PRIORIZADOS/Magdalena/Pijiño del Carmen - Magdalena/10. DTS consolidado/ANEXOS/"/>
    </mc:Choice>
  </mc:AlternateContent>
  <xr:revisionPtr revIDLastSave="182" documentId="8_{7B69F384-6162-4C6C-B4B1-E65FB578FBE1}" xr6:coauthVersionLast="47" xr6:coauthVersionMax="47" xr10:uidLastSave="{B8955E42-6F54-4AF4-B143-354E81B20DA8}"/>
  <bookViews>
    <workbookView xWindow="20370" yWindow="-120" windowWidth="29040" windowHeight="15720"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1" hidden="1">'Aptitud final'!$A$1:$I$36</definedName>
    <definedName name="_xlnm._FilterDatabase" localSheetId="0" hidden="1">SIPRA!$B$1:$G$141</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41" i="13" l="1"/>
  <c r="F141" i="13"/>
  <c r="E141" i="13"/>
  <c r="D141" i="13"/>
  <c r="C141" i="13"/>
  <c r="G137" i="13"/>
  <c r="F137" i="13"/>
  <c r="E137" i="13"/>
  <c r="D137" i="13"/>
  <c r="C137" i="13"/>
  <c r="G133" i="13"/>
  <c r="F133" i="13"/>
  <c r="E133" i="13"/>
  <c r="D133" i="13"/>
  <c r="C133" i="13"/>
  <c r="G129" i="13"/>
  <c r="F129" i="13"/>
  <c r="E129" i="13"/>
  <c r="D129" i="13"/>
  <c r="C129" i="13"/>
  <c r="G125" i="13"/>
  <c r="F125" i="13"/>
  <c r="E125" i="13"/>
  <c r="D125" i="13"/>
  <c r="C125" i="13"/>
  <c r="G121" i="13"/>
  <c r="F121" i="13"/>
  <c r="E121" i="13"/>
  <c r="D121" i="13"/>
  <c r="C121" i="13"/>
  <c r="G117" i="13"/>
  <c r="F117" i="13"/>
  <c r="E117" i="13"/>
  <c r="D117" i="13"/>
  <c r="C117" i="13"/>
  <c r="G113" i="13"/>
  <c r="F113" i="13"/>
  <c r="E113" i="13"/>
  <c r="D113" i="13"/>
  <c r="C113" i="13"/>
  <c r="G109" i="13"/>
  <c r="F109" i="13"/>
  <c r="E109" i="13"/>
  <c r="D109" i="13"/>
  <c r="C109" i="13"/>
  <c r="G105" i="13"/>
  <c r="F105" i="13"/>
  <c r="E105" i="13"/>
  <c r="D105" i="13"/>
  <c r="C105" i="13"/>
  <c r="G101" i="13"/>
  <c r="F101" i="13"/>
  <c r="E101" i="13"/>
  <c r="D101" i="13"/>
  <c r="C101" i="13"/>
  <c r="G97" i="13"/>
  <c r="F97" i="13"/>
  <c r="E97" i="13"/>
  <c r="D97" i="13"/>
  <c r="C97" i="13"/>
  <c r="G93" i="13"/>
  <c r="F93" i="13"/>
  <c r="E93" i="13"/>
  <c r="D93" i="13"/>
  <c r="C93" i="13"/>
  <c r="G89" i="13"/>
  <c r="F89" i="13"/>
  <c r="E89" i="13"/>
  <c r="D89" i="13"/>
  <c r="C89" i="13"/>
  <c r="G85" i="13"/>
  <c r="F85" i="13"/>
  <c r="E85" i="13"/>
  <c r="D85" i="13"/>
  <c r="C85" i="13"/>
  <c r="G81" i="13"/>
  <c r="F81" i="13"/>
  <c r="E81" i="13"/>
  <c r="D81" i="13"/>
  <c r="C81" i="13"/>
  <c r="G77" i="13"/>
  <c r="F77" i="13"/>
  <c r="E77" i="13"/>
  <c r="D77" i="13"/>
  <c r="C77" i="13"/>
  <c r="G73" i="13"/>
  <c r="F73" i="13"/>
  <c r="E73" i="13"/>
  <c r="D73" i="13"/>
  <c r="C73" i="13"/>
  <c r="G69" i="13"/>
  <c r="F69" i="13"/>
  <c r="E69" i="13"/>
  <c r="D69" i="13"/>
  <c r="C69" i="13"/>
  <c r="G65" i="13"/>
  <c r="F65" i="13"/>
  <c r="E65" i="13"/>
  <c r="D65" i="13"/>
  <c r="C65" i="13"/>
  <c r="G61" i="13"/>
  <c r="F61" i="13"/>
  <c r="E61" i="13"/>
  <c r="D61" i="13"/>
  <c r="C61" i="13"/>
  <c r="G57" i="13"/>
  <c r="F57" i="13"/>
  <c r="E57" i="13"/>
  <c r="D57" i="13"/>
  <c r="C57" i="13"/>
  <c r="G53" i="13"/>
  <c r="F53" i="13"/>
  <c r="E53" i="13"/>
  <c r="D53" i="13"/>
  <c r="C53" i="13"/>
  <c r="G49" i="13"/>
  <c r="F49" i="13"/>
  <c r="E49" i="13"/>
  <c r="D49" i="13"/>
  <c r="C49" i="13"/>
  <c r="G45" i="13"/>
  <c r="F45" i="13"/>
  <c r="E45" i="13"/>
  <c r="D45" i="13"/>
  <c r="C45" i="13"/>
  <c r="G41" i="13"/>
  <c r="F41" i="13"/>
  <c r="E41" i="13"/>
  <c r="D41" i="13"/>
  <c r="C41" i="13"/>
  <c r="G37" i="13"/>
  <c r="F37" i="13"/>
  <c r="E37" i="13"/>
  <c r="D37" i="13"/>
  <c r="C37" i="13"/>
  <c r="G33" i="13"/>
  <c r="F33" i="13"/>
  <c r="E33" i="13"/>
  <c r="D33" i="13"/>
  <c r="C33" i="13"/>
  <c r="G29" i="13"/>
  <c r="F29" i="13"/>
  <c r="E29" i="13"/>
  <c r="D29" i="13"/>
  <c r="C29" i="13"/>
  <c r="G25" i="13"/>
  <c r="F25" i="13"/>
  <c r="E25" i="13"/>
  <c r="D25" i="13"/>
  <c r="C25" i="13"/>
  <c r="G21" i="13"/>
  <c r="F21" i="13"/>
  <c r="E21" i="13"/>
  <c r="D21" i="13"/>
  <c r="C21" i="13"/>
  <c r="G17" i="13"/>
  <c r="F17" i="13"/>
  <c r="E17" i="13"/>
  <c r="D17" i="13"/>
  <c r="C17" i="13"/>
  <c r="G13" i="13"/>
  <c r="F13" i="13"/>
  <c r="E13" i="13"/>
  <c r="D13" i="13"/>
  <c r="C13" i="13"/>
  <c r="G9" i="13"/>
  <c r="F9" i="13"/>
  <c r="E9" i="13"/>
  <c r="D9" i="13"/>
  <c r="C9" i="13"/>
  <c r="D5" i="13"/>
  <c r="E5" i="13"/>
  <c r="F5" i="13"/>
  <c r="G5" i="13"/>
  <c r="C5" i="13"/>
  <c r="B2" i="16" l="1" a="1"/>
  <c r="B2" i="16" s="1"/>
  <c r="C1" i="17"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100" i="12" s="1"/>
  <c r="U102" i="12"/>
  <c r="T102" i="12"/>
  <c r="S102" i="12"/>
  <c r="R102" i="12"/>
  <c r="Q102" i="12"/>
  <c r="P102" i="12"/>
  <c r="O102" i="12"/>
  <c r="N102" i="12"/>
  <c r="M102" i="12"/>
  <c r="L102" i="12"/>
  <c r="K102" i="12"/>
  <c r="J102" i="12"/>
  <c r="I102" i="12"/>
  <c r="H102" i="12"/>
  <c r="G102" i="12"/>
  <c r="F102" i="12"/>
  <c r="E102" i="12"/>
  <c r="D102" i="12"/>
  <c r="C102" i="12"/>
  <c r="B102" i="12"/>
  <c r="AP102" i="12" l="1"/>
  <c r="AQ102" i="12"/>
  <c r="AS57" i="12"/>
  <c r="AS71" i="12"/>
  <c r="AS17" i="12"/>
  <c r="A3" i="16"/>
  <c r="A4" i="16" s="1"/>
  <c r="A5" i="16" s="1"/>
  <c r="A6" i="16" s="1"/>
  <c r="A7" i="16" s="1"/>
  <c r="A8" i="16" s="1"/>
  <c r="A9" i="16" s="1"/>
  <c r="A10" i="16" s="1"/>
  <c r="A11" i="16" s="1"/>
  <c r="A12" i="16" s="1"/>
  <c r="A13" i="16" s="1"/>
  <c r="A14" i="16" s="1"/>
  <c r="A15" i="16" s="1"/>
  <c r="A16" i="16" s="1"/>
  <c r="A17" i="16" s="1"/>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S102" i="12"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<sst xmlns="http://schemas.openxmlformats.org/spreadsheetml/2006/main" count="293" uniqueCount="81">
  <si>
    <t>UFH</t>
  </si>
  <si>
    <t>Maíz tradicional</t>
  </si>
  <si>
    <t>Yuca</t>
  </si>
  <si>
    <t>Ganaderia</t>
  </si>
  <si>
    <t>Porcicultura</t>
  </si>
  <si>
    <t>Avicultura</t>
  </si>
  <si>
    <t>03Vai-73</t>
  </si>
  <si>
    <t>Área total</t>
  </si>
  <si>
    <t>Apto</t>
  </si>
  <si>
    <t>No apto</t>
  </si>
  <si>
    <t>% aptitud</t>
  </si>
  <si>
    <t>03Vaz-73</t>
  </si>
  <si>
    <t>03Wa-73</t>
  </si>
  <si>
    <t>03Wai-73</t>
  </si>
  <si>
    <t>03Waz-73</t>
  </si>
  <si>
    <t>03Wb-73</t>
  </si>
  <si>
    <t>03Wc-73</t>
  </si>
  <si>
    <t>04Vc2s1-67</t>
  </si>
  <si>
    <t>04Vci2s1-67</t>
  </si>
  <si>
    <t>04Wai-67</t>
  </si>
  <si>
    <t>04Wc-67</t>
  </si>
  <si>
    <t>Validacion cruzada con el municipio de San Sebastian para ganaderia, maíz tradicional y yuca</t>
  </si>
  <si>
    <t>04Wc2s1-67</t>
  </si>
  <si>
    <t>04Wci-67</t>
  </si>
  <si>
    <t>Validacion cruzada con el municipio de San Zenon para ganaderia, avicultura, maíz tradicional y yuca</t>
  </si>
  <si>
    <t>04Wci2s1-67</t>
  </si>
  <si>
    <t>05Wd-61</t>
  </si>
  <si>
    <t>06Va-55</t>
  </si>
  <si>
    <t>06Vci2s2-55</t>
  </si>
  <si>
    <t>06Wa-55</t>
  </si>
  <si>
    <t>06Wai-55</t>
  </si>
  <si>
    <t>06Wbi-55</t>
  </si>
  <si>
    <t>06Wc2s1-55</t>
  </si>
  <si>
    <t>06Wc2s2-55</t>
  </si>
  <si>
    <t>06Wci2s2-55</t>
  </si>
  <si>
    <t>06Wd-55</t>
  </si>
  <si>
    <t>06Wd2s1-55</t>
  </si>
  <si>
    <t>07Wc2s2-49</t>
  </si>
  <si>
    <t>07Wd2s2-49</t>
  </si>
  <si>
    <t>08Wa2s1-44</t>
  </si>
  <si>
    <t>08Wai-44</t>
  </si>
  <si>
    <t>08Wbi-44</t>
  </si>
  <si>
    <t>08Wd2s2-44</t>
  </si>
  <si>
    <t>08Wd3s2-44</t>
  </si>
  <si>
    <t>09Wa-38</t>
  </si>
  <si>
    <t>Validacion cruzada con el municipio de San Sebastian para maíz tradicional y yuca</t>
  </si>
  <si>
    <t>10Vai-30</t>
  </si>
  <si>
    <t>Validacion cruzada con el municipio de San Zenon y San Sebastian para avicultura</t>
  </si>
  <si>
    <t>10Wai-30</t>
  </si>
  <si>
    <t>Maiz tradicional, ganaderia, porcicultura de SIPRA nacional</t>
  </si>
  <si>
    <t>ganaderia_dp</t>
  </si>
  <si>
    <t>porcicultura_ceba</t>
  </si>
  <si>
    <t>avicultura_engorde</t>
  </si>
  <si>
    <t>maiz_tradicional</t>
  </si>
  <si>
    <t>yuca</t>
  </si>
  <si>
    <t>frijol_cabeza_negra</t>
  </si>
  <si>
    <t>patilla</t>
  </si>
  <si>
    <t>platano</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</si>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</sst>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
  </numFmts>
  <fonts count="17">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sz val="11"/>
      <color rgb="FFFFFFFF"/>
      <name val="Calibri"/>
      <family val="2"/>
    </font>
  </fonts>
  <fills count="13">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theme="9" tint="0.39997558519241921"/>
        <bgColor indexed="64"/>
      </patternFill>
    </fill>
    <fill>
      <patternFill patternType="solid">
        <fgColor theme="5" tint="0.79998168889431442"/>
        <bgColor rgb="FF000000"/>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84">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5" borderId="2" xfId="0" applyFont="1" applyFill="1" applyBorder="1" applyAlignment="1">
      <alignment horizontal="center"/>
    </xf>
    <xf numFmtId="0" fontId="10" fillId="7" borderId="2" xfId="0" applyFont="1" applyFill="1" applyBorder="1" applyAlignment="1">
      <alignment horizontal="center"/>
    </xf>
    <xf numFmtId="0" fontId="3" fillId="0" borderId="1" xfId="0" applyFont="1" applyBorder="1" applyAlignment="1">
      <alignment horizontal="center"/>
    </xf>
    <xf numFmtId="2" fontId="3" fillId="0" borderId="1" xfId="0" applyNumberFormat="1" applyFont="1" applyBorder="1" applyAlignment="1">
      <alignment horizontal="center"/>
    </xf>
    <xf numFmtId="0" fontId="3" fillId="2" borderId="1" xfId="0" applyFont="1" applyFill="1" applyBorder="1" applyAlignment="1">
      <alignment horizontal="center"/>
    </xf>
    <xf numFmtId="10" fontId="3" fillId="10" borderId="1" xfId="1" applyNumberFormat="1"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5" fontId="12" fillId="9" borderId="1" xfId="0" applyNumberFormat="1" applyFont="1" applyFill="1" applyBorder="1" applyAlignment="1">
      <alignment horizontal="center" vertical="center" wrapText="1"/>
    </xf>
    <xf numFmtId="165" fontId="8"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8" fillId="0" borderId="0" xfId="0" applyNumberFormat="1" applyFont="1" applyAlignment="1">
      <alignment horizontal="center" vertical="center" wrapText="1"/>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9" fillId="0" borderId="0" xfId="0" applyNumberFormat="1" applyFont="1"/>
    <xf numFmtId="165" fontId="3" fillId="0" borderId="0" xfId="0" applyNumberFormat="1" applyFont="1" applyAlignment="1">
      <alignment horizontal="center" vertical="center"/>
    </xf>
    <xf numFmtId="165"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8" fillId="11" borderId="1" xfId="0" applyFont="1" applyFill="1" applyBorder="1" applyAlignment="1">
      <alignment horizontal="center" vertical="center"/>
    </xf>
    <xf numFmtId="0" fontId="16" fillId="0" borderId="1" xfId="0" applyFont="1" applyBorder="1" applyAlignment="1">
      <alignment horizontal="center" vertical="center" wrapText="1"/>
    </xf>
    <xf numFmtId="0" fontId="0" fillId="0" borderId="0" xfId="0" applyAlignment="1">
      <alignment horizontal="left"/>
    </xf>
    <xf numFmtId="0" fontId="9" fillId="4" borderId="2" xfId="0" applyFont="1" applyFill="1" applyBorder="1" applyAlignment="1">
      <alignment horizontal="center"/>
    </xf>
    <xf numFmtId="0" fontId="9" fillId="5" borderId="2" xfId="0" applyFont="1" applyFill="1" applyBorder="1" applyAlignment="1">
      <alignment horizontal="center"/>
    </xf>
    <xf numFmtId="0" fontId="4" fillId="5" borderId="2" xfId="0" applyFont="1" applyFill="1" applyBorder="1" applyAlignment="1">
      <alignment horizontal="center"/>
    </xf>
    <xf numFmtId="0" fontId="12" fillId="7" borderId="2" xfId="0" applyFont="1" applyFill="1" applyBorder="1" applyAlignment="1">
      <alignment horizontal="center"/>
    </xf>
    <xf numFmtId="0" fontId="12" fillId="4" borderId="2" xfId="0" applyFont="1" applyFill="1" applyBorder="1" applyAlignment="1">
      <alignment horizontal="center"/>
    </xf>
    <xf numFmtId="10" fontId="3" fillId="12" borderId="1" xfId="1" applyNumberFormat="1" applyFont="1" applyFill="1" applyBorder="1" applyAlignment="1">
      <alignment horizontal="center"/>
    </xf>
    <xf numFmtId="164" fontId="3" fillId="0" borderId="0" xfId="0" applyNumberFormat="1" applyFont="1" applyAlignment="1">
      <alignment horizontal="center"/>
    </xf>
    <xf numFmtId="10" fontId="3" fillId="0" borderId="0" xfId="1" applyNumberFormat="1" applyFont="1" applyFill="1" applyBorder="1" applyAlignment="1">
      <alignment horizontal="center"/>
    </xf>
    <xf numFmtId="10" fontId="3" fillId="0" borderId="0" xfId="1" applyNumberFormat="1" applyFont="1" applyFill="1" applyBorder="1" applyAlignment="1">
      <alignment horizontal="left"/>
    </xf>
    <xf numFmtId="10" fontId="3" fillId="4" borderId="1" xfId="1" applyNumberFormat="1" applyFont="1" applyFill="1" applyBorder="1" applyAlignment="1">
      <alignment horizontal="center"/>
    </xf>
    <xf numFmtId="164" fontId="3" fillId="0" borderId="0" xfId="0" applyNumberFormat="1" applyFont="1" applyAlignment="1">
      <alignment horizontal="left"/>
    </xf>
    <xf numFmtId="0" fontId="3" fillId="4" borderId="2" xfId="0" applyFont="1" applyFill="1" applyBorder="1" applyAlignment="1">
      <alignment horizontal="center"/>
    </xf>
    <xf numFmtId="0" fontId="8" fillId="11"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15" fillId="0" borderId="3" xfId="0" applyFont="1" applyBorder="1" applyAlignment="1">
      <alignment horizontal="left" wrapText="1"/>
    </xf>
    <xf numFmtId="0" fontId="15" fillId="0" borderId="0" xfId="0" applyFont="1" applyAlignment="1">
      <alignment horizontal="left" wrapText="1"/>
    </xf>
  </cellXfs>
  <cellStyles count="4">
    <cellStyle name="Normal" xfId="0" builtinId="0"/>
    <cellStyle name="Normal 2" xfId="3" xr:uid="{00000000-0005-0000-0000-000030000000}"/>
    <cellStyle name="Normal 2 2" xfId="2" xr:uid="{22C3CC89-1C23-4790-B118-D85F2A655827}"/>
    <cellStyle name="Porcentaje" xfId="1" builtinId="5"/>
  </cellStyles>
  <dxfs count="69">
    <dxf>
      <fill>
        <patternFill>
          <bgColor rgb="FFAAFF00"/>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ont>
        <color theme="0"/>
      </font>
      <fill>
        <patternFill>
          <bgColor rgb="FF42288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s>
  <tableStyles count="0" defaultTableStyle="TableStyleMedium2" defaultPivotStyle="PivotStyleLight16"/>
  <colors>
    <mruColors>
      <color rgb="FF473626"/>
      <color rgb="FF8D4925"/>
      <color rgb="FFFF4F7F"/>
      <color rgb="FFFF8C3C"/>
      <color rgb="FFFFFF00"/>
      <color rgb="FFFFF29C"/>
      <color rgb="FFAAFF00"/>
      <color rgb="FF38D400"/>
      <color rgb="FF266600"/>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Diccionario producto"/>
      <sheetName val="Unidades insumos productivos"/>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aguacate</v>
          </cell>
          <cell r="C3" t="str">
            <v>Aguacate Hass</v>
          </cell>
        </row>
        <row r="4">
          <cell r="A4" t="str">
            <v>agricola</v>
          </cell>
          <cell r="B4" t="str">
            <v>aguacate_criollo</v>
          </cell>
          <cell r="C4" t="str">
            <v>Aguacate criollo</v>
          </cell>
        </row>
        <row r="5">
          <cell r="A5" t="str">
            <v>agricola</v>
          </cell>
          <cell r="B5" t="str">
            <v>aguacate_hass</v>
          </cell>
          <cell r="C5" t="str">
            <v>Aguacate Hass</v>
          </cell>
        </row>
        <row r="6">
          <cell r="A6" t="str">
            <v>agricola</v>
          </cell>
          <cell r="B6" t="str">
            <v>aguacate_papelillo</v>
          </cell>
          <cell r="C6" t="str">
            <v>Aguacate papelillo</v>
          </cell>
        </row>
        <row r="7">
          <cell r="A7" t="str">
            <v>agricola</v>
          </cell>
          <cell r="B7" t="str">
            <v>aguacate_reed</v>
          </cell>
          <cell r="C7" t="str">
            <v>Aguacate Reed</v>
          </cell>
        </row>
        <row r="8">
          <cell r="A8" t="str">
            <v>agricola</v>
          </cell>
          <cell r="B8" t="str">
            <v>ahuyama</v>
          </cell>
          <cell r="C8" t="str">
            <v>ahuyama</v>
          </cell>
        </row>
        <row r="9">
          <cell r="A9" t="str">
            <v>agricola</v>
          </cell>
          <cell r="B9" t="str">
            <v>aji</v>
          </cell>
          <cell r="C9" t="str">
            <v>ahí</v>
          </cell>
        </row>
        <row r="10">
          <cell r="A10" t="str">
            <v>agricola</v>
          </cell>
          <cell r="B10" t="str">
            <v>aji_dulce</v>
          </cell>
          <cell r="C10" t="str">
            <v>ají dulce</v>
          </cell>
        </row>
        <row r="11">
          <cell r="A11" t="str">
            <v>agricola</v>
          </cell>
          <cell r="B11" t="str">
            <v>ajo</v>
          </cell>
          <cell r="C11" t="str">
            <v>ajo</v>
          </cell>
        </row>
        <row r="12">
          <cell r="A12" t="str">
            <v>agricola</v>
          </cell>
          <cell r="B12" t="str">
            <v>ajonjoli</v>
          </cell>
          <cell r="C12" t="str">
            <v>ajonjolí</v>
          </cell>
        </row>
        <row r="13">
          <cell r="A13" t="str">
            <v>agricola</v>
          </cell>
          <cell r="B13" t="str">
            <v>algodon</v>
          </cell>
          <cell r="C13" t="str">
            <v>algodón</v>
          </cell>
        </row>
        <row r="14">
          <cell r="A14" t="str">
            <v>pecuaria</v>
          </cell>
          <cell r="B14" t="str">
            <v>apicultura</v>
          </cell>
          <cell r="C14" t="str">
            <v>apicultura</v>
          </cell>
        </row>
        <row r="15">
          <cell r="A15" t="str">
            <v>agricola</v>
          </cell>
          <cell r="B15" t="str">
            <v>arracacha</v>
          </cell>
          <cell r="C15" t="str">
            <v>arracacha</v>
          </cell>
        </row>
        <row r="16">
          <cell r="A16" t="str">
            <v>agricola</v>
          </cell>
          <cell r="B16" t="str">
            <v>arroz_riego</v>
          </cell>
          <cell r="C16" t="str">
            <v>arroz riego</v>
          </cell>
        </row>
        <row r="17">
          <cell r="A17" t="str">
            <v>agricola</v>
          </cell>
          <cell r="B17" t="str">
            <v>arroz_secano</v>
          </cell>
          <cell r="C17" t="str">
            <v>arroz secano</v>
          </cell>
        </row>
        <row r="18">
          <cell r="A18" t="str">
            <v>agricola</v>
          </cell>
          <cell r="B18" t="str">
            <v>arroz_secano_mecanizado</v>
          </cell>
          <cell r="C18" t="str">
            <v>arroz secano mecanizado</v>
          </cell>
        </row>
        <row r="19">
          <cell r="A19" t="str">
            <v>agricola</v>
          </cell>
          <cell r="B19" t="str">
            <v>arroz_secano_manual</v>
          </cell>
          <cell r="C19" t="str">
            <v>arroz secano manual</v>
          </cell>
        </row>
        <row r="20">
          <cell r="A20" t="str">
            <v>agricola</v>
          </cell>
          <cell r="B20" t="str">
            <v>arveja</v>
          </cell>
          <cell r="C20" t="str">
            <v>arveja</v>
          </cell>
        </row>
        <row r="21">
          <cell r="A21" t="str">
            <v>agricola</v>
          </cell>
          <cell r="B21" t="str">
            <v>asai</v>
          </cell>
          <cell r="C21" t="str">
            <v>asaí</v>
          </cell>
        </row>
        <row r="22">
          <cell r="A22" t="str">
            <v>agricola</v>
          </cell>
          <cell r="B22" t="str">
            <v>asai_platano</v>
          </cell>
          <cell r="C22" t="str">
            <v>asaí en asocio con plátano</v>
          </cell>
        </row>
        <row r="23">
          <cell r="A23" t="str">
            <v>agricola</v>
          </cell>
          <cell r="B23" t="str">
            <v>asai_cacao</v>
          </cell>
          <cell r="C23" t="str">
            <v>asaí en asocio con cacao</v>
          </cell>
        </row>
        <row r="24">
          <cell r="A24" t="str">
            <v>pecuaria</v>
          </cell>
          <cell r="B24" t="str">
            <v>avicultura_engorde</v>
          </cell>
          <cell r="C24" t="str">
            <v>avicultura de engorde</v>
          </cell>
        </row>
        <row r="25">
          <cell r="A25" t="str">
            <v>pecuaria</v>
          </cell>
          <cell r="B25" t="str">
            <v>avicultura_postura</v>
          </cell>
          <cell r="C25" t="str">
            <v>avicultura de postura</v>
          </cell>
        </row>
        <row r="26">
          <cell r="A26" t="str">
            <v>agricola</v>
          </cell>
          <cell r="B26" t="str">
            <v>banano</v>
          </cell>
          <cell r="C26" t="str">
            <v>banano</v>
          </cell>
        </row>
        <row r="27">
          <cell r="A27" t="str">
            <v>agricola</v>
          </cell>
          <cell r="B27" t="str">
            <v>batata</v>
          </cell>
          <cell r="C27" t="str">
            <v>batata</v>
          </cell>
        </row>
        <row r="28">
          <cell r="A28" t="str">
            <v>agricola</v>
          </cell>
          <cell r="B28" t="str">
            <v>berenjena</v>
          </cell>
          <cell r="C28" t="str">
            <v>berenjena</v>
          </cell>
        </row>
        <row r="29">
          <cell r="A29" t="str">
            <v>agricola</v>
          </cell>
          <cell r="B29" t="str">
            <v>bijao</v>
          </cell>
          <cell r="C29" t="str">
            <v>bijao</v>
          </cell>
        </row>
        <row r="30">
          <cell r="A30" t="str">
            <v>agricola</v>
          </cell>
          <cell r="B30" t="str">
            <v>brocoli</v>
          </cell>
          <cell r="C30" t="str">
            <v>brócoli</v>
          </cell>
        </row>
        <row r="31">
          <cell r="A31" t="str">
            <v>pecuaria</v>
          </cell>
          <cell r="B31" t="str">
            <v>bufalos</v>
          </cell>
          <cell r="C31" t="str">
            <v>búfalos</v>
          </cell>
        </row>
        <row r="32">
          <cell r="A32" t="str">
            <v>agricola</v>
          </cell>
          <cell r="B32" t="str">
            <v>cacao</v>
          </cell>
          <cell r="C32" t="str">
            <v>cacao</v>
          </cell>
        </row>
        <row r="33">
          <cell r="A33" t="str">
            <v>agricola</v>
          </cell>
          <cell r="B33" t="str">
            <v>cacao_aguacate_criollo</v>
          </cell>
          <cell r="C33" t="str">
            <v>cacao en asocio con aguacate criollo</v>
          </cell>
        </row>
        <row r="34">
          <cell r="A34" t="str">
            <v>agricola</v>
          </cell>
          <cell r="B34" t="str">
            <v>cacao_aguacate_papelillo</v>
          </cell>
          <cell r="C34" t="str">
            <v>cacao en asocio con aguacate papelillo</v>
          </cell>
        </row>
        <row r="35">
          <cell r="A35" t="str">
            <v>agricola</v>
          </cell>
          <cell r="B35" t="str">
            <v>cacao_banano</v>
          </cell>
          <cell r="C35" t="str">
            <v>cacao en asocio con banano</v>
          </cell>
        </row>
        <row r="36">
          <cell r="A36" t="str">
            <v>agricola</v>
          </cell>
          <cell r="B36" t="str">
            <v>cacao_banano_aguacate</v>
          </cell>
          <cell r="C36" t="str">
            <v>cacao en asocio con banano y aguacate</v>
          </cell>
        </row>
        <row r="37">
          <cell r="A37" t="str">
            <v>agricola</v>
          </cell>
          <cell r="B37" t="str">
            <v>cacao_banano_aguacate_mandarina_naranja</v>
          </cell>
          <cell r="C37" t="str">
            <v>cacao en asocio con banano,aguacate, mandarina y naranja</v>
          </cell>
        </row>
        <row r="38">
          <cell r="A38" t="str">
            <v>agricola</v>
          </cell>
          <cell r="B38" t="str">
            <v>cacao_platano</v>
          </cell>
          <cell r="C38" t="str">
            <v>cacao en asocio con plátano</v>
          </cell>
        </row>
        <row r="39">
          <cell r="A39" t="str">
            <v>agricola</v>
          </cell>
          <cell r="B39" t="str">
            <v>cacao_platano_limon</v>
          </cell>
          <cell r="C39" t="str">
            <v>cacao plátano limón</v>
          </cell>
        </row>
        <row r="40">
          <cell r="A40" t="str">
            <v>agricola</v>
          </cell>
          <cell r="B40" t="str">
            <v>cacao_sombrio</v>
          </cell>
          <cell r="C40" t="str">
            <v>cacao sombrío</v>
          </cell>
        </row>
        <row r="41">
          <cell r="A41" t="str">
            <v>agricola</v>
          </cell>
          <cell r="B41" t="str">
            <v>cachaco</v>
          </cell>
          <cell r="C41" t="str">
            <v>cachaco</v>
          </cell>
        </row>
        <row r="42">
          <cell r="A42" t="str">
            <v>agricola</v>
          </cell>
          <cell r="B42" t="str">
            <v>cafe</v>
          </cell>
          <cell r="C42" t="str">
            <v>café</v>
          </cell>
        </row>
        <row r="43">
          <cell r="A43" t="str">
            <v>agricola</v>
          </cell>
          <cell r="B43" t="str">
            <v>cafe_aguacate</v>
          </cell>
          <cell r="C43" t="str">
            <v>café en asocio con aguacate</v>
          </cell>
        </row>
        <row r="44">
          <cell r="A44" t="str">
            <v>agricola</v>
          </cell>
          <cell r="B44" t="str">
            <v>cafe_frijol_arbustivo</v>
          </cell>
          <cell r="C44" t="str">
            <v>café en asocio con frijol arbustivo</v>
          </cell>
        </row>
        <row r="45">
          <cell r="A45" t="str">
            <v>agricola</v>
          </cell>
          <cell r="B45" t="str">
            <v>cafe_maiz</v>
          </cell>
          <cell r="C45" t="str">
            <v>café en asocio con maíz</v>
          </cell>
        </row>
        <row r="46">
          <cell r="A46" t="str">
            <v>agricola</v>
          </cell>
          <cell r="B46" t="str">
            <v>cafe_platano</v>
          </cell>
          <cell r="C46" t="str">
            <v>café en asocio con plátano</v>
          </cell>
        </row>
        <row r="47">
          <cell r="A47" t="str">
            <v>agricola</v>
          </cell>
          <cell r="B47" t="str">
            <v>cafe_platano_frutales_forestal</v>
          </cell>
          <cell r="C47" t="str">
            <v>café en asocio con plátano, frutales y sistema forestal</v>
          </cell>
        </row>
        <row r="48">
          <cell r="A48" t="str">
            <v>agricola</v>
          </cell>
          <cell r="B48" t="str">
            <v>cafe_sombrio</v>
          </cell>
          <cell r="C48" t="str">
            <v>Café sombrío</v>
          </cell>
        </row>
        <row r="49">
          <cell r="A49" t="str">
            <v>agricola</v>
          </cell>
          <cell r="B49" t="str">
            <v>calabacin</v>
          </cell>
          <cell r="C49" t="str">
            <v>calabacín</v>
          </cell>
        </row>
        <row r="50">
          <cell r="A50" t="str">
            <v>pecuaria</v>
          </cell>
          <cell r="B50" t="str">
            <v>camaron</v>
          </cell>
          <cell r="C50" t="str">
            <v>camarón</v>
          </cell>
        </row>
        <row r="51">
          <cell r="A51" t="str">
            <v>agricola</v>
          </cell>
          <cell r="B51" t="str">
            <v>cana</v>
          </cell>
          <cell r="C51" t="str">
            <v>caña</v>
          </cell>
        </row>
        <row r="52">
          <cell r="A52" t="str">
            <v>agricola</v>
          </cell>
          <cell r="B52" t="str">
            <v>cana_flecha</v>
          </cell>
          <cell r="C52" t="str">
            <v>caña flecha</v>
          </cell>
        </row>
        <row r="53">
          <cell r="A53" t="str">
            <v>agricola</v>
          </cell>
          <cell r="B53" t="str">
            <v>cana_panelera</v>
          </cell>
          <cell r="C53" t="str">
            <v>caña panelera</v>
          </cell>
        </row>
        <row r="54">
          <cell r="A54" t="str">
            <v>pecuaria</v>
          </cell>
          <cell r="B54" t="str">
            <v>caprinos</v>
          </cell>
          <cell r="C54" t="str">
            <v>caprinos</v>
          </cell>
        </row>
        <row r="55">
          <cell r="A55" t="str">
            <v>agricola</v>
          </cell>
          <cell r="B55" t="str">
            <v>caucho</v>
          </cell>
          <cell r="C55" t="str">
            <v>caucho</v>
          </cell>
        </row>
        <row r="56">
          <cell r="A56" t="str">
            <v>agricola</v>
          </cell>
          <cell r="B56" t="str">
            <v>cebolla_bulbo</v>
          </cell>
          <cell r="C56" t="str">
            <v>cebolla bulbo</v>
          </cell>
        </row>
        <row r="57">
          <cell r="A57" t="str">
            <v>agricola</v>
          </cell>
          <cell r="B57" t="str">
            <v>cebolla_junca</v>
          </cell>
          <cell r="C57" t="str">
            <v>cebolla junca</v>
          </cell>
        </row>
        <row r="58">
          <cell r="A58" t="str">
            <v>agricola</v>
          </cell>
          <cell r="B58" t="str">
            <v>cebolla_rama</v>
          </cell>
          <cell r="C58" t="str">
            <v>cebolla de rama</v>
          </cell>
        </row>
        <row r="59">
          <cell r="A59" t="str">
            <v>agricola</v>
          </cell>
          <cell r="B59" t="str">
            <v>chontaduro</v>
          </cell>
          <cell r="C59" t="str">
            <v>chontaduro</v>
          </cell>
        </row>
        <row r="60">
          <cell r="A60" t="str">
            <v>agricola</v>
          </cell>
          <cell r="B60" t="str">
            <v>cilantro</v>
          </cell>
          <cell r="C60" t="str">
            <v>cilantro</v>
          </cell>
        </row>
        <row r="61">
          <cell r="A61" t="str">
            <v>agricola</v>
          </cell>
          <cell r="B61" t="str">
            <v>cilantro_cimarron</v>
          </cell>
          <cell r="C61" t="str">
            <v>cilantro cimarron</v>
          </cell>
        </row>
        <row r="62">
          <cell r="A62" t="str">
            <v>agricola</v>
          </cell>
          <cell r="B62" t="str">
            <v>cilantro_repollo</v>
          </cell>
          <cell r="C62" t="str">
            <v>cilantro_repollo</v>
          </cell>
        </row>
        <row r="63">
          <cell r="A63" t="str">
            <v>agricola</v>
          </cell>
          <cell r="B63" t="str">
            <v>ciruela</v>
          </cell>
          <cell r="C63" t="str">
            <v>ciruela</v>
          </cell>
        </row>
        <row r="64">
          <cell r="A64" t="str">
            <v>agricola</v>
          </cell>
          <cell r="B64" t="str">
            <v>ciruela_castilla</v>
          </cell>
          <cell r="C64" t="str">
            <v>ciruela castilla</v>
          </cell>
        </row>
        <row r="65">
          <cell r="A65" t="str">
            <v>agricola</v>
          </cell>
          <cell r="B65" t="str">
            <v>ciruela_costena</v>
          </cell>
          <cell r="C65" t="str">
            <v>ciruela costeña</v>
          </cell>
        </row>
        <row r="66">
          <cell r="A66" t="str">
            <v>agricola</v>
          </cell>
          <cell r="B66" t="str">
            <v>citricos</v>
          </cell>
          <cell r="C66" t="str">
            <v>cítricos</v>
          </cell>
        </row>
        <row r="67">
          <cell r="A67" t="str">
            <v>agricola</v>
          </cell>
          <cell r="B67" t="str">
            <v>coco</v>
          </cell>
          <cell r="C67" t="str">
            <v>coco</v>
          </cell>
        </row>
        <row r="68">
          <cell r="A68" t="str">
            <v>pecuaria</v>
          </cell>
          <cell r="B68" t="str">
            <v>codornices</v>
          </cell>
          <cell r="C68" t="str">
            <v>codornices</v>
          </cell>
        </row>
        <row r="69">
          <cell r="A69" t="str">
            <v>agricola</v>
          </cell>
          <cell r="B69" t="str">
            <v>coliflor</v>
          </cell>
          <cell r="C69" t="str">
            <v>coliflor</v>
          </cell>
        </row>
        <row r="70">
          <cell r="A70" t="str">
            <v>pecuaria</v>
          </cell>
          <cell r="B70" t="str">
            <v>cunicultura</v>
          </cell>
          <cell r="C70" t="str">
            <v>cunicultura</v>
          </cell>
        </row>
        <row r="71">
          <cell r="A71" t="str">
            <v>pecuaria</v>
          </cell>
          <cell r="B71" t="str">
            <v>cuyicultura</v>
          </cell>
          <cell r="C71" t="str">
            <v>cuyicultura</v>
          </cell>
        </row>
        <row r="72">
          <cell r="A72" t="str">
            <v>agricola</v>
          </cell>
          <cell r="B72" t="str">
            <v>esparrago</v>
          </cell>
          <cell r="C72" t="str">
            <v>espárrago</v>
          </cell>
        </row>
        <row r="73">
          <cell r="A73" t="str">
            <v>agricola</v>
          </cell>
          <cell r="B73" t="str">
            <v>espinaca</v>
          </cell>
          <cell r="C73" t="str">
            <v>espinaca</v>
          </cell>
        </row>
        <row r="74">
          <cell r="A74" t="str">
            <v>agricola</v>
          </cell>
          <cell r="B74" t="str">
            <v>fique</v>
          </cell>
          <cell r="C74" t="str">
            <v>fique</v>
          </cell>
        </row>
        <row r="75">
          <cell r="A75" t="str">
            <v>agricola</v>
          </cell>
          <cell r="B75" t="str">
            <v>fresa</v>
          </cell>
          <cell r="C75" t="str">
            <v>fresa</v>
          </cell>
        </row>
        <row r="76">
          <cell r="A76" t="str">
            <v>agricola</v>
          </cell>
          <cell r="B76" t="str">
            <v>frijol</v>
          </cell>
          <cell r="C76" t="str">
            <v>frijol</v>
          </cell>
        </row>
        <row r="77">
          <cell r="A77" t="str">
            <v>agricola</v>
          </cell>
          <cell r="B77" t="str">
            <v>frijol_arbustivo</v>
          </cell>
          <cell r="C77" t="str">
            <v>frjiol arbustivo</v>
          </cell>
        </row>
        <row r="78">
          <cell r="A78" t="str">
            <v>agricola</v>
          </cell>
          <cell r="B78" t="str">
            <v>frijol_cabeza_negra</v>
          </cell>
          <cell r="C78" t="str">
            <v>frijol cabeza negra</v>
          </cell>
        </row>
        <row r="79">
          <cell r="A79" t="str">
            <v>agricola</v>
          </cell>
          <cell r="B79" t="str">
            <v>frijol_caraota</v>
          </cell>
          <cell r="C79" t="str">
            <v>frijol caraota</v>
          </cell>
        </row>
        <row r="80">
          <cell r="A80" t="str">
            <v>agricola</v>
          </cell>
          <cell r="B80" t="str">
            <v>frijol_caupi</v>
          </cell>
          <cell r="C80" t="str">
            <v>frijol caupí</v>
          </cell>
        </row>
        <row r="81">
          <cell r="A81" t="str">
            <v>agricola</v>
          </cell>
          <cell r="B81" t="str">
            <v>frijol_rosado</v>
          </cell>
          <cell r="C81" t="str">
            <v>frijol rosado</v>
          </cell>
        </row>
        <row r="82">
          <cell r="A82" t="str">
            <v>agricola</v>
          </cell>
          <cell r="B82" t="str">
            <v>frijol_voluble</v>
          </cell>
          <cell r="C82" t="str">
            <v>frijol voluble</v>
          </cell>
        </row>
        <row r="83">
          <cell r="A83" t="str">
            <v>agricola</v>
          </cell>
          <cell r="B83" t="str">
            <v>frijol_zaragoza</v>
          </cell>
          <cell r="C83" t="str">
            <v>frijol zaragoza</v>
          </cell>
        </row>
        <row r="84">
          <cell r="A84" t="str">
            <v>pecuaria</v>
          </cell>
          <cell r="B84" t="str">
            <v>ganaderia_carne</v>
          </cell>
          <cell r="C84" t="str">
            <v>ganadería de carne</v>
          </cell>
        </row>
        <row r="85">
          <cell r="A85" t="str">
            <v>pecuaria</v>
          </cell>
          <cell r="B85" t="str">
            <v>ganaderia_cria</v>
          </cell>
          <cell r="C85" t="str">
            <v>ganadería de cría</v>
          </cell>
        </row>
        <row r="86">
          <cell r="A86" t="str">
            <v>pecuaria</v>
          </cell>
          <cell r="B86" t="str">
            <v>ganaderia_dp</v>
          </cell>
          <cell r="C86" t="str">
            <v>ganadería doble propósito</v>
          </cell>
        </row>
        <row r="87">
          <cell r="A87" t="str">
            <v>pecuaria</v>
          </cell>
          <cell r="B87" t="str">
            <v>ganaderia_leche</v>
          </cell>
          <cell r="C87" t="str">
            <v>ganadería de leche</v>
          </cell>
        </row>
        <row r="88">
          <cell r="A88" t="str">
            <v>agricola</v>
          </cell>
          <cell r="B88" t="str">
            <v>granadilla</v>
          </cell>
          <cell r="C88" t="str">
            <v>granadilla</v>
          </cell>
        </row>
        <row r="89">
          <cell r="A89" t="str">
            <v>agricola</v>
          </cell>
          <cell r="B89" t="str">
            <v>guandul</v>
          </cell>
          <cell r="C89" t="str">
            <v>guandul</v>
          </cell>
        </row>
        <row r="90">
          <cell r="A90" t="str">
            <v>agricola</v>
          </cell>
          <cell r="B90" t="str">
            <v>guayaba</v>
          </cell>
          <cell r="C90" t="str">
            <v>guayaba</v>
          </cell>
        </row>
        <row r="91">
          <cell r="A91" t="str">
            <v>agricola</v>
          </cell>
          <cell r="B91" t="str">
            <v>gulupa</v>
          </cell>
          <cell r="C91" t="str">
            <v>gulupa</v>
          </cell>
        </row>
        <row r="92">
          <cell r="A92" t="str">
            <v>agricola</v>
          </cell>
          <cell r="B92" t="str">
            <v>hierbabuena</v>
          </cell>
          <cell r="C92" t="str">
            <v>hierbabuena</v>
          </cell>
        </row>
        <row r="93">
          <cell r="A93" t="str">
            <v>agricola</v>
          </cell>
          <cell r="B93" t="str">
            <v>hortalizas</v>
          </cell>
          <cell r="C93" t="str">
            <v>hortalizas</v>
          </cell>
        </row>
        <row r="94">
          <cell r="A94" t="str">
            <v>agricola</v>
          </cell>
          <cell r="B94" t="str">
            <v>hortensias</v>
          </cell>
          <cell r="C94" t="str">
            <v>Hortensias</v>
          </cell>
        </row>
        <row r="95">
          <cell r="A95" t="str">
            <v>agricola</v>
          </cell>
          <cell r="B95" t="str">
            <v xml:space="preserve">lechuga </v>
          </cell>
          <cell r="C95" t="str">
            <v>lechuga</v>
          </cell>
        </row>
        <row r="96">
          <cell r="A96" t="str">
            <v>agricola</v>
          </cell>
          <cell r="B96" t="str">
            <v>lechuga_gourmet</v>
          </cell>
          <cell r="C96" t="str">
            <v>lechuga gourmet</v>
          </cell>
        </row>
        <row r="97">
          <cell r="A97" t="str">
            <v>agricola</v>
          </cell>
          <cell r="B97" t="str">
            <v>lechuga_hidroponica</v>
          </cell>
          <cell r="C97" t="str">
            <v>lechuga hidroponica</v>
          </cell>
        </row>
        <row r="98">
          <cell r="A98" t="str">
            <v>agricola</v>
          </cell>
          <cell r="B98" t="str">
            <v>limon</v>
          </cell>
          <cell r="C98" t="str">
            <v>limón</v>
          </cell>
        </row>
        <row r="99">
          <cell r="A99" t="str">
            <v>agricola</v>
          </cell>
          <cell r="B99" t="str">
            <v>limon_castilla</v>
          </cell>
          <cell r="C99" t="str">
            <v>limón de castilla</v>
          </cell>
        </row>
        <row r="100">
          <cell r="A100" t="str">
            <v>agricola</v>
          </cell>
          <cell r="B100" t="str">
            <v>limon_castilla_limon_mandarino</v>
          </cell>
          <cell r="C100" t="str">
            <v>limón de castilla y limón mandarino</v>
          </cell>
        </row>
        <row r="101">
          <cell r="A101" t="str">
            <v>agricola</v>
          </cell>
          <cell r="B101" t="str">
            <v>limon_criollo</v>
          </cell>
          <cell r="C101" t="str">
            <v>limón criollo</v>
          </cell>
        </row>
        <row r="102">
          <cell r="A102" t="str">
            <v>agricola</v>
          </cell>
          <cell r="B102" t="str">
            <v>limon_mandarina</v>
          </cell>
          <cell r="C102" t="str">
            <v xml:space="preserve">limón en asocio con mandarina </v>
          </cell>
        </row>
        <row r="103">
          <cell r="A103" t="str">
            <v>agricola</v>
          </cell>
          <cell r="B103" t="str">
            <v>limon_mandarino</v>
          </cell>
          <cell r="C103" t="str">
            <v>limón mandarino</v>
          </cell>
        </row>
        <row r="104">
          <cell r="A104" t="str">
            <v>agricola</v>
          </cell>
          <cell r="B104" t="str">
            <v>limon_tahiti</v>
          </cell>
          <cell r="C104" t="str">
            <v>limón Tahití</v>
          </cell>
        </row>
        <row r="105">
          <cell r="A105" t="str">
            <v>agricola</v>
          </cell>
          <cell r="B105" t="str">
            <v>lulo</v>
          </cell>
          <cell r="C105" t="str">
            <v>lulo</v>
          </cell>
        </row>
        <row r="106">
          <cell r="A106" t="str">
            <v>agricola</v>
          </cell>
          <cell r="B106" t="str">
            <v>maiz</v>
          </cell>
          <cell r="C106" t="str">
            <v>maíz</v>
          </cell>
        </row>
        <row r="107">
          <cell r="A107" t="str">
            <v>agricola</v>
          </cell>
          <cell r="B107" t="str">
            <v>maiz amarillo</v>
          </cell>
          <cell r="C107" t="str">
            <v>maíz amarillo</v>
          </cell>
        </row>
        <row r="108">
          <cell r="A108" t="str">
            <v>agricola</v>
          </cell>
          <cell r="B108" t="str">
            <v>maiz puya</v>
          </cell>
          <cell r="C108" t="str">
            <v>maíz puya</v>
          </cell>
        </row>
        <row r="109">
          <cell r="A109" t="str">
            <v>agricola</v>
          </cell>
          <cell r="B109" t="str">
            <v>maiz_amarillo</v>
          </cell>
          <cell r="C109" t="str">
            <v xml:space="preserve">Maíz amarillo </v>
          </cell>
        </row>
        <row r="110">
          <cell r="A110" t="str">
            <v>agricola</v>
          </cell>
          <cell r="B110" t="str">
            <v>maiz_amarillo_tradicional</v>
          </cell>
          <cell r="C110" t="str">
            <v>maíz amarillo  tradicional</v>
          </cell>
        </row>
        <row r="111">
          <cell r="A111" t="str">
            <v>agricola</v>
          </cell>
          <cell r="B111" t="str">
            <v>maiz_amarillo_tecnificado</v>
          </cell>
          <cell r="C111" t="str">
            <v>maíz amarillo  tecnificado</v>
          </cell>
        </row>
        <row r="112">
          <cell r="A112" t="str">
            <v>agricola</v>
          </cell>
          <cell r="B112" t="str">
            <v>maiz_blanco</v>
          </cell>
          <cell r="C112" t="str">
            <v>Maíz blanco tradicional</v>
          </cell>
        </row>
        <row r="113">
          <cell r="A113" t="str">
            <v>agricola</v>
          </cell>
          <cell r="B113" t="str">
            <v>maiz_blanco_tradicional</v>
          </cell>
          <cell r="C113" t="str">
            <v>maíz blanco tradicional</v>
          </cell>
        </row>
        <row r="114">
          <cell r="A114" t="str">
            <v>agricola</v>
          </cell>
          <cell r="B114" t="str">
            <v>maiz_blanco_tecnificado</v>
          </cell>
          <cell r="C114" t="str">
            <v>maíz blanco tecnificado</v>
          </cell>
        </row>
        <row r="115">
          <cell r="A115" t="str">
            <v>agricola</v>
          </cell>
          <cell r="B115" t="str">
            <v>maiz_puya</v>
          </cell>
          <cell r="C115" t="str">
            <v>maíz puya</v>
          </cell>
        </row>
        <row r="116">
          <cell r="A116" t="str">
            <v>agricola</v>
          </cell>
          <cell r="B116" t="str">
            <v>maiz_tecnificado</v>
          </cell>
          <cell r="C116" t="str">
            <v>maíz tecnificado</v>
          </cell>
        </row>
        <row r="117">
          <cell r="A117" t="str">
            <v>agricola</v>
          </cell>
          <cell r="B117" t="str">
            <v>maiz_tradicional</v>
          </cell>
          <cell r="C117" t="str">
            <v>maíz tradicional</v>
          </cell>
        </row>
        <row r="118">
          <cell r="A118" t="str">
            <v>agricola</v>
          </cell>
          <cell r="B118" t="str">
            <v>malanga</v>
          </cell>
          <cell r="C118" t="str">
            <v>malanga</v>
          </cell>
        </row>
        <row r="119">
          <cell r="A119" t="str">
            <v>agricola</v>
          </cell>
          <cell r="B119" t="str">
            <v>mamoncillo</v>
          </cell>
          <cell r="C119" t="str">
            <v>mamoncillo</v>
          </cell>
        </row>
        <row r="120">
          <cell r="A120" t="str">
            <v>agricola</v>
          </cell>
          <cell r="B120" t="str">
            <v>mandarina</v>
          </cell>
          <cell r="C120" t="str">
            <v>mandarina</v>
          </cell>
        </row>
        <row r="121">
          <cell r="A121" t="str">
            <v>agricola</v>
          </cell>
          <cell r="B121" t="str">
            <v>mango</v>
          </cell>
          <cell r="C121" t="str">
            <v>mango</v>
          </cell>
        </row>
        <row r="122">
          <cell r="A122" t="str">
            <v>agricola</v>
          </cell>
          <cell r="B122" t="str">
            <v>mango_hilaza</v>
          </cell>
          <cell r="C122" t="str">
            <v>mango hilaza</v>
          </cell>
        </row>
        <row r="123">
          <cell r="A123" t="str">
            <v>agricola</v>
          </cell>
          <cell r="B123" t="str">
            <v>mango_keitt</v>
          </cell>
          <cell r="C123" t="str">
            <v>mango keitt</v>
          </cell>
        </row>
        <row r="124">
          <cell r="A124" t="str">
            <v>agricola</v>
          </cell>
          <cell r="B124" t="str">
            <v>mango_tommy</v>
          </cell>
          <cell r="C124" t="str">
            <v>mango tommy</v>
          </cell>
        </row>
        <row r="125">
          <cell r="A125" t="str">
            <v>agricola</v>
          </cell>
          <cell r="B125" t="str">
            <v>manzanilla</v>
          </cell>
          <cell r="C125" t="str">
            <v>manzanilla</v>
          </cell>
        </row>
        <row r="126">
          <cell r="A126" t="str">
            <v>agricola</v>
          </cell>
          <cell r="B126" t="str">
            <v>maracuya</v>
          </cell>
          <cell r="C126" t="str">
            <v>maracuyá</v>
          </cell>
        </row>
        <row r="127">
          <cell r="A127" t="str">
            <v>agricola</v>
          </cell>
          <cell r="B127" t="str">
            <v>melon</v>
          </cell>
          <cell r="C127" t="str">
            <v xml:space="preserve">melón </v>
          </cell>
        </row>
        <row r="128">
          <cell r="A128" t="str">
            <v>agricola</v>
          </cell>
          <cell r="B128" t="str">
            <v>mora</v>
          </cell>
          <cell r="C128" t="str">
            <v>mora</v>
          </cell>
        </row>
        <row r="129">
          <cell r="A129" t="str">
            <v>agricola</v>
          </cell>
          <cell r="B129" t="str">
            <v>name</v>
          </cell>
          <cell r="C129" t="str">
            <v>ñame</v>
          </cell>
        </row>
        <row r="130">
          <cell r="A130" t="str">
            <v>agricola</v>
          </cell>
          <cell r="B130" t="str">
            <v>name_diamante</v>
          </cell>
          <cell r="C130" t="str">
            <v>ñame diamante</v>
          </cell>
        </row>
        <row r="131">
          <cell r="A131" t="str">
            <v>agricola</v>
          </cell>
          <cell r="B131" t="str">
            <v>name_espino</v>
          </cell>
          <cell r="C131" t="str">
            <v>ñame espino</v>
          </cell>
        </row>
        <row r="132">
          <cell r="A132" t="str">
            <v>agricola</v>
          </cell>
          <cell r="B132" t="str">
            <v>naranja</v>
          </cell>
          <cell r="C132" t="str">
            <v>naranja</v>
          </cell>
        </row>
        <row r="133">
          <cell r="A133" t="str">
            <v>agricola</v>
          </cell>
          <cell r="B133" t="str">
            <v>naranja_valencia</v>
          </cell>
          <cell r="C133" t="str">
            <v>naranja valencia</v>
          </cell>
        </row>
        <row r="134">
          <cell r="A134" t="str">
            <v>pecuaria</v>
          </cell>
          <cell r="B134" t="str">
            <v>ovinos</v>
          </cell>
          <cell r="C134" t="str">
            <v>ovinos</v>
          </cell>
        </row>
        <row r="135">
          <cell r="A135" t="str">
            <v>agricola</v>
          </cell>
          <cell r="B135" t="str">
            <v>palma_aceite</v>
          </cell>
          <cell r="C135" t="str">
            <v>palma de aceite</v>
          </cell>
        </row>
        <row r="136">
          <cell r="A136" t="str">
            <v>agricola</v>
          </cell>
          <cell r="B136" t="str">
            <v>papa</v>
          </cell>
          <cell r="C136" t="str">
            <v>papa</v>
          </cell>
        </row>
        <row r="137">
          <cell r="A137" t="str">
            <v>agricola</v>
          </cell>
          <cell r="B137" t="str">
            <v>papa_criolla</v>
          </cell>
          <cell r="C137" t="str">
            <v>papa criolla</v>
          </cell>
        </row>
        <row r="138">
          <cell r="A138" t="str">
            <v>agricola</v>
          </cell>
          <cell r="B138" t="str">
            <v>papaya</v>
          </cell>
          <cell r="C138" t="str">
            <v>papaya</v>
          </cell>
        </row>
        <row r="139">
          <cell r="A139" t="str">
            <v>agricola</v>
          </cell>
          <cell r="B139" t="str">
            <v>patilla</v>
          </cell>
          <cell r="C139" t="str">
            <v>patilla</v>
          </cell>
        </row>
        <row r="140">
          <cell r="A140" t="str">
            <v>agricola</v>
          </cell>
          <cell r="B140" t="str">
            <v>patilla_melon</v>
          </cell>
          <cell r="C140" t="str">
            <v>patilla en asocio con melón</v>
          </cell>
        </row>
        <row r="141">
          <cell r="A141" t="str">
            <v>agricola</v>
          </cell>
          <cell r="B141" t="str">
            <v>pepino_guiso</v>
          </cell>
          <cell r="C141" t="str">
            <v>pepino guiso</v>
          </cell>
        </row>
        <row r="142">
          <cell r="A142" t="str">
            <v>pecuaria</v>
          </cell>
          <cell r="B142" t="str">
            <v>piangua</v>
          </cell>
          <cell r="C142" t="str">
            <v>piangua</v>
          </cell>
        </row>
        <row r="143">
          <cell r="A143" t="str">
            <v>agricola</v>
          </cell>
          <cell r="B143" t="str">
            <v>pimenton</v>
          </cell>
          <cell r="C143" t="str">
            <v>pimentón</v>
          </cell>
        </row>
        <row r="144">
          <cell r="A144" t="str">
            <v>agricola</v>
          </cell>
          <cell r="B144" t="str">
            <v>pimienta</v>
          </cell>
          <cell r="C144" t="str">
            <v>pimienta</v>
          </cell>
        </row>
        <row r="145">
          <cell r="A145" t="str">
            <v>agricola</v>
          </cell>
          <cell r="B145" t="str">
            <v>pimientos</v>
          </cell>
          <cell r="C145" t="str">
            <v>pimientos</v>
          </cell>
        </row>
        <row r="146">
          <cell r="A146" t="str">
            <v>agricola</v>
          </cell>
          <cell r="B146" t="str">
            <v>pina</v>
          </cell>
          <cell r="C146" t="str">
            <v>piña</v>
          </cell>
        </row>
        <row r="147">
          <cell r="A147" t="str">
            <v>pecuaria</v>
          </cell>
          <cell r="B147" t="str">
            <v>piscicultura_bocachico</v>
          </cell>
          <cell r="C147" t="str">
            <v>piscicultura</v>
          </cell>
        </row>
        <row r="148">
          <cell r="A148" t="str">
            <v>pecuaria</v>
          </cell>
          <cell r="B148" t="str">
            <v>piscicultura_cachama</v>
          </cell>
          <cell r="C148" t="str">
            <v>piscicultura cachama</v>
          </cell>
        </row>
        <row r="149">
          <cell r="A149" t="str">
            <v>pecuaria</v>
          </cell>
          <cell r="B149" t="str">
            <v>piscicultura_cachama_bocachico</v>
          </cell>
          <cell r="C149" t="str">
            <v>piscicultura cachama bocachico</v>
          </cell>
        </row>
        <row r="150">
          <cell r="A150" t="str">
            <v>pecuaria</v>
          </cell>
          <cell r="B150" t="str">
            <v>piscicultura_tilapia</v>
          </cell>
          <cell r="C150" t="str">
            <v>piscicultura tilapia</v>
          </cell>
        </row>
        <row r="151">
          <cell r="A151" t="str">
            <v>pecuaria</v>
          </cell>
          <cell r="B151" t="str">
            <v>piscicultura_tilapia_bocachico</v>
          </cell>
          <cell r="C151" t="str">
            <v>piscicultura tilapia y bocachico</v>
          </cell>
        </row>
        <row r="152">
          <cell r="A152" t="str">
            <v>pecuaria</v>
          </cell>
          <cell r="B152" t="str">
            <v>piscicultura_tilapia_cachama</v>
          </cell>
          <cell r="C152" t="str">
            <v>piscicultura tilapia y cachama</v>
          </cell>
        </row>
        <row r="153">
          <cell r="A153" t="str">
            <v>pecuaria</v>
          </cell>
          <cell r="B153" t="str">
            <v>piscicultura_cachama_mojarra</v>
          </cell>
          <cell r="C153" t="str">
            <v>piscicultura cachama y mojarra</v>
          </cell>
        </row>
        <row r="154">
          <cell r="A154" t="str">
            <v>pecuaria</v>
          </cell>
          <cell r="B154" t="str">
            <v>piscicultura_trucha</v>
          </cell>
          <cell r="C154" t="str">
            <v>piscicultura trucha</v>
          </cell>
        </row>
        <row r="155">
          <cell r="A155" t="str">
            <v>agricola</v>
          </cell>
          <cell r="B155" t="str">
            <v>platano</v>
          </cell>
          <cell r="C155" t="str">
            <v>plátano</v>
          </cell>
        </row>
        <row r="156">
          <cell r="A156" t="str">
            <v>agricola</v>
          </cell>
          <cell r="B156" t="str">
            <v>platano_harton</v>
          </cell>
          <cell r="C156" t="str">
            <v>plátano hartón</v>
          </cell>
        </row>
        <row r="157">
          <cell r="A157" t="str">
            <v>pecuaria</v>
          </cell>
          <cell r="B157" t="str">
            <v>porcicultura_ceba</v>
          </cell>
          <cell r="C157" t="str">
            <v>porcicultura de ceba</v>
          </cell>
        </row>
        <row r="158">
          <cell r="A158" t="str">
            <v>pecuaria</v>
          </cell>
          <cell r="B158" t="str">
            <v>porcicultura_ciclo_completo</v>
          </cell>
          <cell r="C158" t="str">
            <v>porcicultura de ciclo completo</v>
          </cell>
        </row>
        <row r="159">
          <cell r="A159" t="str">
            <v>pecuaria</v>
          </cell>
          <cell r="B159" t="str">
            <v>porcicultura_cria</v>
          </cell>
          <cell r="C159" t="str">
            <v>porcicultura de cría</v>
          </cell>
        </row>
        <row r="160">
          <cell r="A160" t="str">
            <v>pecuaria</v>
          </cell>
          <cell r="B160" t="str">
            <v>porcicultura_cria_levante</v>
          </cell>
          <cell r="C160" t="str">
            <v>porcicultura de cría y levante</v>
          </cell>
        </row>
        <row r="161">
          <cell r="A161" t="str">
            <v>agricola</v>
          </cell>
          <cell r="B161" t="str">
            <v>rambutan</v>
          </cell>
          <cell r="C161" t="str">
            <v>rambutan</v>
          </cell>
        </row>
        <row r="162">
          <cell r="A162" t="str">
            <v>agricola</v>
          </cell>
          <cell r="B162" t="str">
            <v>remolacha</v>
          </cell>
          <cell r="C162" t="str">
            <v>remolacha</v>
          </cell>
        </row>
        <row r="163">
          <cell r="A163" t="str">
            <v>agricola</v>
          </cell>
          <cell r="B163" t="str">
            <v>repollo</v>
          </cell>
          <cell r="C163" t="str">
            <v>repollo</v>
          </cell>
        </row>
        <row r="164">
          <cell r="A164" t="str">
            <v>agricola</v>
          </cell>
          <cell r="B164" t="str">
            <v>romero</v>
          </cell>
          <cell r="C164" t="str">
            <v>romero</v>
          </cell>
        </row>
        <row r="165">
          <cell r="A165" t="str">
            <v>agricola</v>
          </cell>
          <cell r="B165" t="str">
            <v>sacha_inchi</v>
          </cell>
          <cell r="C165" t="str">
            <v>sacha inchi</v>
          </cell>
        </row>
        <row r="166">
          <cell r="A166" t="str">
            <v>agricola</v>
          </cell>
          <cell r="B166" t="str">
            <v>sorgo</v>
          </cell>
          <cell r="C166" t="str">
            <v>sorgo</v>
          </cell>
        </row>
        <row r="167">
          <cell r="A167" t="str">
            <v>agricola</v>
          </cell>
          <cell r="B167" t="str">
            <v>soya</v>
          </cell>
          <cell r="C167" t="str">
            <v>soya</v>
          </cell>
        </row>
        <row r="168">
          <cell r="A168" t="str">
            <v>agricola</v>
          </cell>
          <cell r="B168" t="str">
            <v>stevia</v>
          </cell>
          <cell r="C168" t="str">
            <v>stevia</v>
          </cell>
        </row>
        <row r="169">
          <cell r="A169" t="str">
            <v>agricola</v>
          </cell>
          <cell r="B169" t="str">
            <v>tabaco</v>
          </cell>
          <cell r="C169" t="str">
            <v>tabaco</v>
          </cell>
        </row>
        <row r="170">
          <cell r="A170" t="str">
            <v>agricola</v>
          </cell>
          <cell r="B170" t="str">
            <v>tomate_arbol</v>
          </cell>
          <cell r="C170" t="str">
            <v>tomate de árbol</v>
          </cell>
        </row>
        <row r="171">
          <cell r="A171" t="str">
            <v>agricola</v>
          </cell>
          <cell r="B171" t="str">
            <v>tomate_cherry</v>
          </cell>
          <cell r="C171" t="str">
            <v>tomate cherry</v>
          </cell>
        </row>
        <row r="172">
          <cell r="A172" t="str">
            <v>agricola</v>
          </cell>
          <cell r="B172" t="str">
            <v>tomate_invernadero</v>
          </cell>
          <cell r="C172" t="str">
            <v>tomate de invernadero</v>
          </cell>
        </row>
        <row r="173">
          <cell r="A173" t="str">
            <v>agricola</v>
          </cell>
          <cell r="B173" t="str">
            <v>tomate_mesa</v>
          </cell>
          <cell r="C173" t="str">
            <v>tomate de mesa</v>
          </cell>
        </row>
        <row r="174">
          <cell r="A174" t="str">
            <v>agricola</v>
          </cell>
          <cell r="B174" t="str">
            <v>tomillo</v>
          </cell>
          <cell r="C174" t="str">
            <v>tomillo</v>
          </cell>
        </row>
        <row r="175">
          <cell r="A175" t="str">
            <v>agricola</v>
          </cell>
          <cell r="B175" t="str">
            <v>uchuva</v>
          </cell>
          <cell r="C175" t="str">
            <v>uchuva</v>
          </cell>
        </row>
        <row r="176">
          <cell r="A176" t="str">
            <v>agricola</v>
          </cell>
          <cell r="B176" t="str">
            <v>uva</v>
          </cell>
          <cell r="C176" t="str">
            <v>uva</v>
          </cell>
        </row>
        <row r="177">
          <cell r="A177" t="str">
            <v>agricola</v>
          </cell>
          <cell r="B177" t="str">
            <v>yuca</v>
          </cell>
          <cell r="C177" t="str">
            <v>yuca</v>
          </cell>
        </row>
        <row r="178">
          <cell r="A178" t="str">
            <v>agricola</v>
          </cell>
          <cell r="B178" t="str">
            <v>yuca_industrial</v>
          </cell>
          <cell r="C178" t="str">
            <v>yuca para uso industrial</v>
          </cell>
        </row>
        <row r="179">
          <cell r="A179" t="str">
            <v>agricola</v>
          </cell>
          <cell r="B179" t="str">
            <v>yuca_maiz</v>
          </cell>
          <cell r="C179" t="str">
            <v>yuca en asocio con maíz</v>
          </cell>
        </row>
        <row r="180">
          <cell r="A180" t="str">
            <v>agricola</v>
          </cell>
          <cell r="B180" t="str">
            <v>yuca_maiz_ahuyama</v>
          </cell>
          <cell r="C180" t="str">
            <v>yuca en asocio con maíz y ahuyama</v>
          </cell>
        </row>
        <row r="181">
          <cell r="A181" t="str">
            <v>agricola</v>
          </cell>
          <cell r="B181" t="str">
            <v>yuca_maiz_name</v>
          </cell>
          <cell r="C181" t="str">
            <v>yuca en asocio con maíz y ñame</v>
          </cell>
        </row>
        <row r="182">
          <cell r="A182" t="str">
            <v>agricola</v>
          </cell>
          <cell r="B182" t="str">
            <v>yuca_maiz_name_patilla</v>
          </cell>
          <cell r="C182" t="str">
            <v>Yuca en asocio con maíz, ñame y patilla</v>
          </cell>
        </row>
        <row r="183">
          <cell r="A183" t="str">
            <v>agricola</v>
          </cell>
          <cell r="B183" t="str">
            <v>yuca_maiz_patilla</v>
          </cell>
          <cell r="C183" t="str">
            <v>yuca en asocio con maíz y patilla</v>
          </cell>
        </row>
        <row r="184">
          <cell r="A184" t="str">
            <v>agricola</v>
          </cell>
          <cell r="B184" t="str">
            <v>yuca_name</v>
          </cell>
          <cell r="C184" t="str">
            <v>yuca en asocio con ñame</v>
          </cell>
        </row>
        <row r="185">
          <cell r="A185" t="str">
            <v>agricola</v>
          </cell>
          <cell r="B185" t="str">
            <v>zanahoria</v>
          </cell>
          <cell r="C185" t="str">
            <v>zanahoria</v>
          </cell>
        </row>
        <row r="186">
          <cell r="A186" t="str">
            <v>agricola</v>
          </cell>
          <cell r="B186" t="str">
            <v>pepino_cohombro</v>
          </cell>
          <cell r="C186" t="str">
            <v>pepino cohombro</v>
          </cell>
        </row>
        <row r="187">
          <cell r="A187" t="str">
            <v>agricola</v>
          </cell>
          <cell r="B187" t="str">
            <v>habichuela</v>
          </cell>
          <cell r="C187" t="str">
            <v>habichuela</v>
          </cell>
        </row>
        <row r="188">
          <cell r="A188" t="str">
            <v>pecuaria</v>
          </cell>
          <cell r="B188" t="str">
            <v>porcicultura_levante</v>
          </cell>
          <cell r="C188" t="str">
            <v>porcicultura de levante</v>
          </cell>
        </row>
        <row r="189">
          <cell r="A189" t="str">
            <v>agricola</v>
          </cell>
          <cell r="B189" t="str">
            <v>aromaticas</v>
          </cell>
          <cell r="C189" t="str">
            <v>aromáticas</v>
          </cell>
        </row>
        <row r="190">
          <cell r="A190" t="str">
            <v>agricola</v>
          </cell>
          <cell r="B190" t="str">
            <v>romero</v>
          </cell>
          <cell r="C190" t="str">
            <v>romero</v>
          </cell>
        </row>
        <row r="191">
          <cell r="A191" t="str">
            <v>agricola</v>
          </cell>
          <cell r="B191" t="str">
            <v>calendula</v>
          </cell>
          <cell r="C191" t="str">
            <v>caléndula</v>
          </cell>
        </row>
        <row r="192">
          <cell r="A192" t="str">
            <v>agricola</v>
          </cell>
          <cell r="B192" t="str">
            <v>arroz_riego_voleo</v>
          </cell>
          <cell r="C192" t="str">
            <v>Arroz riego siembra al voleo</v>
          </cell>
        </row>
        <row r="193">
          <cell r="A193" t="str">
            <v>agricola</v>
          </cell>
          <cell r="B193" t="str">
            <v>arroz_riego_transplante</v>
          </cell>
          <cell r="C193" t="str">
            <v xml:space="preserve">Arroz riego siembra transplante </v>
          </cell>
        </row>
        <row r="194">
          <cell r="A194" t="str">
            <v>agricola</v>
          </cell>
          <cell r="B194" t="str">
            <v>girasol</v>
          </cell>
          <cell r="C194" t="str">
            <v>girasol</v>
          </cell>
        </row>
        <row r="195">
          <cell r="A195" t="str">
            <v>agricola</v>
          </cell>
          <cell r="B195" t="str">
            <v>guayaba_agria</v>
          </cell>
          <cell r="C195" t="str">
            <v>guayaba agria</v>
          </cell>
        </row>
        <row r="196">
          <cell r="A196" t="str">
            <v>agricola</v>
          </cell>
          <cell r="B196" t="str">
            <v>mango_azucar</v>
          </cell>
          <cell r="C196" t="str">
            <v>mango de azúcar</v>
          </cell>
        </row>
      </sheetData>
      <sheetData sheetId="1"/>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sheetPr codeName="Hoja1"/>
  <dimension ref="A1:K143"/>
  <sheetViews>
    <sheetView tabSelected="1" zoomScale="120" zoomScaleNormal="120" workbookViewId="0">
      <pane ySplit="1" topLeftCell="A50" activePane="bottomLeft" state="frozen"/>
      <selection pane="bottomLeft" activeCell="J142" sqref="J142"/>
    </sheetView>
  </sheetViews>
  <sheetFormatPr defaultColWidth="11.42578125" defaultRowHeight="15"/>
  <cols>
    <col min="1" max="1" width="16.42578125" style="1" customWidth="1"/>
    <col min="2" max="2" width="11.42578125" style="1"/>
    <col min="3" max="7" width="16" style="1" customWidth="1"/>
    <col min="8" max="11" width="13.42578125" style="1" customWidth="1"/>
    <col min="12" max="16384" width="11.42578125" style="1"/>
  </cols>
  <sheetData>
    <row r="1" spans="1:11">
      <c r="A1" s="3" t="s">
        <v>0</v>
      </c>
      <c r="B1" s="3"/>
      <c r="C1" s="3" t="s">
        <v>1</v>
      </c>
      <c r="D1" s="3" t="s">
        <v>2</v>
      </c>
      <c r="E1" s="3" t="s">
        <v>3</v>
      </c>
      <c r="F1" s="3" t="s">
        <v>4</v>
      </c>
      <c r="G1" s="3" t="s">
        <v>5</v>
      </c>
      <c r="H1" s="13"/>
      <c r="I1" s="13"/>
      <c r="J1" s="13"/>
      <c r="K1" s="13"/>
    </row>
    <row r="2" spans="1:11">
      <c r="A2" s="81" t="s">
        <v>6</v>
      </c>
      <c r="B2" s="23" t="s">
        <v>7</v>
      </c>
      <c r="C2" s="24">
        <v>387.8130129361877</v>
      </c>
      <c r="D2" s="24">
        <v>387.81320630376842</v>
      </c>
      <c r="E2" s="24">
        <v>387.81294742255051</v>
      </c>
      <c r="F2" s="24">
        <v>387.81299139866132</v>
      </c>
      <c r="G2" s="24">
        <v>387.81299498822489</v>
      </c>
      <c r="H2" s="74"/>
      <c r="I2" s="74"/>
      <c r="J2" s="74"/>
      <c r="K2" s="74"/>
    </row>
    <row r="3" spans="1:11">
      <c r="A3" s="81"/>
      <c r="B3" s="23" t="s">
        <v>8</v>
      </c>
      <c r="C3" s="24">
        <v>379.50214121432538</v>
      </c>
      <c r="D3" s="24">
        <v>382.26411367061252</v>
      </c>
      <c r="E3" s="24">
        <v>331.74990004094559</v>
      </c>
      <c r="F3" s="24">
        <v>382.41764710404709</v>
      </c>
      <c r="G3" s="24">
        <v>286.61363645533788</v>
      </c>
      <c r="H3" s="74"/>
      <c r="I3" s="74"/>
      <c r="J3" s="74"/>
      <c r="K3" s="74"/>
    </row>
    <row r="4" spans="1:11">
      <c r="A4" s="81"/>
      <c r="B4" s="23" t="s">
        <v>9</v>
      </c>
      <c r="C4" s="24">
        <v>8.310871721862279</v>
      </c>
      <c r="D4" s="24">
        <v>5.5490926331559187</v>
      </c>
      <c r="E4" s="24">
        <v>56.063047381604818</v>
      </c>
      <c r="F4" s="24">
        <v>5.3953442946141186</v>
      </c>
      <c r="G4" s="24">
        <v>101.1993585328871</v>
      </c>
      <c r="H4" s="74"/>
      <c r="I4" s="74"/>
      <c r="J4" s="74"/>
      <c r="K4" s="74"/>
    </row>
    <row r="5" spans="1:11">
      <c r="A5" s="81"/>
      <c r="B5" s="25" t="s">
        <v>10</v>
      </c>
      <c r="C5" s="26">
        <f>C3/C2</f>
        <v>0.97856989981089204</v>
      </c>
      <c r="D5" s="26">
        <f t="shared" ref="D5:G5" si="0">D3/D2</f>
        <v>0.98569132628039136</v>
      </c>
      <c r="E5" s="26">
        <f t="shared" si="0"/>
        <v>0.85543791728923346</v>
      </c>
      <c r="F5" s="26">
        <f t="shared" si="0"/>
        <v>0.98608776803697129</v>
      </c>
      <c r="G5" s="26">
        <f t="shared" si="0"/>
        <v>0.73905114103780944</v>
      </c>
      <c r="H5" s="75"/>
      <c r="I5" s="75"/>
      <c r="J5" s="75"/>
      <c r="K5" s="75"/>
    </row>
    <row r="6" spans="1:11">
      <c r="A6" s="81" t="s">
        <v>11</v>
      </c>
      <c r="B6" s="23" t="s">
        <v>7</v>
      </c>
      <c r="C6" s="24">
        <v>74.521104281476369</v>
      </c>
      <c r="D6" s="24">
        <v>74.521106066927246</v>
      </c>
      <c r="E6" s="24">
        <v>74.521102792415846</v>
      </c>
      <c r="F6" s="24">
        <v>74.521104840858953</v>
      </c>
      <c r="G6" s="24">
        <v>74.521102198100238</v>
      </c>
      <c r="H6" s="74"/>
      <c r="I6" s="74"/>
      <c r="J6" s="74"/>
      <c r="K6" s="74"/>
    </row>
    <row r="7" spans="1:11">
      <c r="A7" s="81"/>
      <c r="B7" s="23" t="s">
        <v>8</v>
      </c>
      <c r="C7" s="24">
        <v>73.724615151677426</v>
      </c>
      <c r="D7" s="24">
        <v>66.187532600939477</v>
      </c>
      <c r="E7" s="24">
        <v>74.521102792415846</v>
      </c>
      <c r="F7" s="24">
        <v>74.521104840858953</v>
      </c>
      <c r="G7" s="24">
        <v>74.521102198100238</v>
      </c>
      <c r="H7" s="74"/>
      <c r="I7" s="74"/>
      <c r="J7" s="74"/>
      <c r="K7" s="74"/>
    </row>
    <row r="8" spans="1:11">
      <c r="A8" s="81"/>
      <c r="B8" s="23" t="s">
        <v>9</v>
      </c>
      <c r="C8" s="24">
        <v>0.79648912979894515</v>
      </c>
      <c r="D8" s="24">
        <v>8.3335734659877616</v>
      </c>
      <c r="E8" s="24">
        <v>0</v>
      </c>
      <c r="F8" s="24">
        <v>0</v>
      </c>
      <c r="G8" s="24">
        <v>0</v>
      </c>
      <c r="H8" s="74"/>
      <c r="I8" s="74"/>
      <c r="J8" s="74"/>
      <c r="K8" s="74"/>
    </row>
    <row r="9" spans="1:11">
      <c r="A9" s="81"/>
      <c r="B9" s="25" t="s">
        <v>10</v>
      </c>
      <c r="C9" s="26">
        <f>C7/C6</f>
        <v>0.98931189845509404</v>
      </c>
      <c r="D9" s="26">
        <f t="shared" ref="D9:G9" si="1">D7/D6</f>
        <v>0.88817163477816063</v>
      </c>
      <c r="E9" s="26">
        <f t="shared" si="1"/>
        <v>1</v>
      </c>
      <c r="F9" s="26">
        <f t="shared" si="1"/>
        <v>1</v>
      </c>
      <c r="G9" s="26">
        <f t="shared" si="1"/>
        <v>1</v>
      </c>
      <c r="H9" s="75"/>
      <c r="I9" s="75"/>
      <c r="J9" s="75"/>
      <c r="K9" s="75"/>
    </row>
    <row r="10" spans="1:11">
      <c r="A10" s="81" t="s">
        <v>12</v>
      </c>
      <c r="B10" s="23" t="s">
        <v>7</v>
      </c>
      <c r="C10" s="24">
        <v>900.71482025030787</v>
      </c>
      <c r="D10" s="24">
        <v>900.71482286137916</v>
      </c>
      <c r="E10" s="24">
        <v>900.71481346105861</v>
      </c>
      <c r="F10" s="24">
        <v>900.7148186592176</v>
      </c>
      <c r="G10" s="24">
        <v>900.71481895135412</v>
      </c>
      <c r="H10" s="74"/>
      <c r="I10" s="74"/>
      <c r="J10" s="74"/>
      <c r="K10" s="74"/>
    </row>
    <row r="11" spans="1:11">
      <c r="A11" s="81"/>
      <c r="B11" s="23" t="s">
        <v>8</v>
      </c>
      <c r="C11" s="24">
        <v>716.27372840519888</v>
      </c>
      <c r="D11" s="24">
        <v>705.94370853198257</v>
      </c>
      <c r="E11" s="24">
        <v>741.81616878382852</v>
      </c>
      <c r="F11" s="24">
        <v>757.27368508571328</v>
      </c>
      <c r="G11" s="24">
        <v>777.13145768855827</v>
      </c>
      <c r="H11" s="74"/>
      <c r="I11" s="74"/>
      <c r="J11" s="74"/>
      <c r="K11" s="74"/>
    </row>
    <row r="12" spans="1:11">
      <c r="A12" s="81"/>
      <c r="B12" s="23" t="s">
        <v>9</v>
      </c>
      <c r="C12" s="24">
        <v>184.44109184510901</v>
      </c>
      <c r="D12" s="24">
        <v>194.77111432939651</v>
      </c>
      <c r="E12" s="24">
        <v>158.89864467723001</v>
      </c>
      <c r="F12" s="24">
        <v>143.44113357350429</v>
      </c>
      <c r="G12" s="24">
        <v>123.5833612627959</v>
      </c>
      <c r="H12" s="74"/>
      <c r="I12" s="74"/>
      <c r="J12" s="74"/>
      <c r="K12" s="74"/>
    </row>
    <row r="13" spans="1:11">
      <c r="A13" s="81"/>
      <c r="B13" s="25" t="s">
        <v>10</v>
      </c>
      <c r="C13" s="26">
        <f>C11/C10</f>
        <v>0.79522809251228599</v>
      </c>
      <c r="D13" s="26">
        <f t="shared" ref="D13:G13" si="2">D11/D10</f>
        <v>0.78375939932835759</v>
      </c>
      <c r="E13" s="26">
        <f t="shared" si="2"/>
        <v>0.82358606486480324</v>
      </c>
      <c r="F13" s="26">
        <f t="shared" si="2"/>
        <v>0.84074744791361677</v>
      </c>
      <c r="G13" s="26">
        <f t="shared" si="2"/>
        <v>0.86279412899337415</v>
      </c>
      <c r="H13" s="75"/>
      <c r="I13" s="75"/>
      <c r="J13" s="75"/>
      <c r="K13" s="75"/>
    </row>
    <row r="14" spans="1:11">
      <c r="A14" s="81" t="s">
        <v>13</v>
      </c>
      <c r="B14" s="23" t="s">
        <v>7</v>
      </c>
      <c r="C14" s="24">
        <v>3456.116129222934</v>
      </c>
      <c r="D14" s="24">
        <v>3456.1161296843652</v>
      </c>
      <c r="E14" s="24">
        <v>3456.1161260867671</v>
      </c>
      <c r="F14" s="24">
        <v>3456.1161064752641</v>
      </c>
      <c r="G14" s="24">
        <v>3456.1161351632391</v>
      </c>
      <c r="H14" s="74"/>
      <c r="I14" s="74"/>
      <c r="J14" s="74"/>
      <c r="K14" s="74"/>
    </row>
    <row r="15" spans="1:11">
      <c r="A15" s="81"/>
      <c r="B15" s="23" t="s">
        <v>8</v>
      </c>
      <c r="C15" s="24">
        <v>1602.665075582092</v>
      </c>
      <c r="D15" s="24">
        <v>1615.07300662686</v>
      </c>
      <c r="E15" s="24">
        <v>2495.701653172755</v>
      </c>
      <c r="F15" s="24">
        <v>2722.368068681265</v>
      </c>
      <c r="G15" s="24">
        <v>2103.3386107264209</v>
      </c>
      <c r="H15" s="74"/>
      <c r="I15" s="74"/>
      <c r="J15" s="74"/>
      <c r="K15" s="74"/>
    </row>
    <row r="16" spans="1:11">
      <c r="A16" s="81"/>
      <c r="B16" s="23" t="s">
        <v>9</v>
      </c>
      <c r="C16" s="24">
        <v>1853.4510536408411</v>
      </c>
      <c r="D16" s="24">
        <v>1841.043123057505</v>
      </c>
      <c r="E16" s="24">
        <v>960.41447291401141</v>
      </c>
      <c r="F16" s="24">
        <v>733.7480377939994</v>
      </c>
      <c r="G16" s="24">
        <v>1352.7775244368181</v>
      </c>
      <c r="H16" s="74"/>
      <c r="I16" s="74"/>
      <c r="J16" s="74"/>
      <c r="K16" s="74"/>
    </row>
    <row r="17" spans="1:11">
      <c r="A17" s="81"/>
      <c r="B17" s="25" t="s">
        <v>10</v>
      </c>
      <c r="C17" s="26">
        <f>C15/C14</f>
        <v>0.46371852555267923</v>
      </c>
      <c r="D17" s="26">
        <f t="shared" ref="D17:G17" si="3">D15/D14</f>
        <v>0.4673086626792135</v>
      </c>
      <c r="E17" s="26">
        <f t="shared" si="3"/>
        <v>0.7221116311269743</v>
      </c>
      <c r="F17" s="26">
        <f t="shared" si="3"/>
        <v>0.78769577896434861</v>
      </c>
      <c r="G17" s="26">
        <f t="shared" si="3"/>
        <v>0.60858447125853776</v>
      </c>
      <c r="H17" s="75"/>
      <c r="I17" s="75"/>
      <c r="J17" s="75"/>
      <c r="K17" s="75"/>
    </row>
    <row r="18" spans="1:11">
      <c r="A18" s="81" t="s">
        <v>14</v>
      </c>
      <c r="B18" s="23" t="s">
        <v>7</v>
      </c>
      <c r="C18" s="24">
        <v>7951.2790545459393</v>
      </c>
      <c r="D18" s="24">
        <v>7951.2790522287441</v>
      </c>
      <c r="E18" s="24">
        <v>7951.2790550307354</v>
      </c>
      <c r="F18" s="24">
        <v>7951.2790457580813</v>
      </c>
      <c r="G18" s="24">
        <v>7951.2790544659802</v>
      </c>
      <c r="H18" s="74"/>
      <c r="I18" s="74"/>
      <c r="J18" s="74"/>
      <c r="K18" s="74"/>
    </row>
    <row r="19" spans="1:11">
      <c r="A19" s="81"/>
      <c r="B19" s="23" t="s">
        <v>8</v>
      </c>
      <c r="C19" s="24">
        <v>5531.076708914843</v>
      </c>
      <c r="D19" s="24">
        <v>5511.3024679472364</v>
      </c>
      <c r="E19" s="24">
        <v>6239.6538127415824</v>
      </c>
      <c r="F19" s="24">
        <v>6281.6664212256419</v>
      </c>
      <c r="G19" s="24">
        <v>4554.2314191202358</v>
      </c>
      <c r="H19" s="74"/>
      <c r="I19" s="74"/>
      <c r="J19" s="74"/>
      <c r="K19" s="74"/>
    </row>
    <row r="20" spans="1:11">
      <c r="A20" s="81"/>
      <c r="B20" s="23" t="s">
        <v>9</v>
      </c>
      <c r="C20" s="24">
        <v>2420.2023456310972</v>
      </c>
      <c r="D20" s="24">
        <v>2439.9765842815082</v>
      </c>
      <c r="E20" s="24">
        <v>1711.625242289153</v>
      </c>
      <c r="F20" s="24">
        <v>1669.612624532439</v>
      </c>
      <c r="G20" s="24">
        <v>3397.0476353457439</v>
      </c>
      <c r="H20" s="74"/>
      <c r="I20" s="74"/>
      <c r="J20" s="74"/>
      <c r="K20" s="74"/>
    </row>
    <row r="21" spans="1:11">
      <c r="A21" s="81"/>
      <c r="B21" s="25" t="s">
        <v>10</v>
      </c>
      <c r="C21" s="26">
        <f>C19/C18</f>
        <v>0.69562100273069805</v>
      </c>
      <c r="D21" s="26">
        <f t="shared" ref="D21:G21" si="4">D19/D18</f>
        <v>0.69313407713975506</v>
      </c>
      <c r="E21" s="26">
        <f t="shared" si="4"/>
        <v>0.78473586067813628</v>
      </c>
      <c r="F21" s="26">
        <f t="shared" si="4"/>
        <v>0.7900196163505091</v>
      </c>
      <c r="G21" s="26">
        <f t="shared" si="4"/>
        <v>0.57276714701168352</v>
      </c>
      <c r="H21" s="75"/>
      <c r="I21" s="75"/>
      <c r="J21" s="75"/>
      <c r="K21" s="75"/>
    </row>
    <row r="22" spans="1:11">
      <c r="A22" s="81" t="s">
        <v>15</v>
      </c>
      <c r="B22" s="23" t="s">
        <v>7</v>
      </c>
      <c r="C22" s="24">
        <v>1940.8940848846289</v>
      </c>
      <c r="D22" s="24">
        <v>1940.894094739102</v>
      </c>
      <c r="E22" s="24">
        <v>1940.8940832862129</v>
      </c>
      <c r="F22" s="24">
        <v>1940.894085568041</v>
      </c>
      <c r="G22" s="24">
        <v>1940.8940822342661</v>
      </c>
      <c r="H22" s="74"/>
      <c r="I22" s="74"/>
      <c r="J22" s="74"/>
      <c r="K22" s="74"/>
    </row>
    <row r="23" spans="1:11">
      <c r="A23" s="81"/>
      <c r="B23" s="23" t="s">
        <v>8</v>
      </c>
      <c r="C23" s="24">
        <v>882.96466608067249</v>
      </c>
      <c r="D23" s="24">
        <v>898.75349239247828</v>
      </c>
      <c r="E23" s="24">
        <v>1283.996082445391</v>
      </c>
      <c r="F23" s="24">
        <v>1328.5355783227251</v>
      </c>
      <c r="G23" s="24">
        <v>1371.148854950088</v>
      </c>
      <c r="H23" s="74"/>
      <c r="I23" s="74"/>
      <c r="J23" s="74"/>
      <c r="K23" s="74"/>
    </row>
    <row r="24" spans="1:11">
      <c r="A24" s="81"/>
      <c r="B24" s="23" t="s">
        <v>9</v>
      </c>
      <c r="C24" s="24">
        <v>1057.9294188039571</v>
      </c>
      <c r="D24" s="24">
        <v>1042.1406023466229</v>
      </c>
      <c r="E24" s="24">
        <v>656.8980008408214</v>
      </c>
      <c r="F24" s="24">
        <v>612.35850724531622</v>
      </c>
      <c r="G24" s="24">
        <v>569.74522728417764</v>
      </c>
      <c r="H24" s="74"/>
      <c r="I24" s="74"/>
      <c r="J24" s="74"/>
      <c r="K24" s="74"/>
    </row>
    <row r="25" spans="1:11">
      <c r="A25" s="81"/>
      <c r="B25" s="27" t="s">
        <v>10</v>
      </c>
      <c r="C25" s="26">
        <f>C23/C22</f>
        <v>0.45492676440052005</v>
      </c>
      <c r="D25" s="26">
        <f t="shared" ref="D25:G25" si="5">D23/D22</f>
        <v>0.46306158323042873</v>
      </c>
      <c r="E25" s="26">
        <f t="shared" si="5"/>
        <v>0.66154876430526333</v>
      </c>
      <c r="F25" s="26">
        <f t="shared" si="5"/>
        <v>0.68449669057232609</v>
      </c>
      <c r="G25" s="26">
        <f t="shared" si="5"/>
        <v>0.70645217969426022</v>
      </c>
      <c r="H25" s="75"/>
      <c r="I25" s="75"/>
      <c r="J25" s="75"/>
      <c r="K25" s="75"/>
    </row>
    <row r="26" spans="1:11">
      <c r="A26" s="81" t="s">
        <v>16</v>
      </c>
      <c r="B26" s="23" t="s">
        <v>7</v>
      </c>
      <c r="C26" s="24">
        <v>11453.177625212649</v>
      </c>
      <c r="D26" s="24">
        <v>11453.177626775099</v>
      </c>
      <c r="E26" s="24">
        <v>11453.17766506827</v>
      </c>
      <c r="F26" s="24">
        <v>11453.177669089009</v>
      </c>
      <c r="G26" s="24">
        <v>11453.1776532526</v>
      </c>
      <c r="H26" s="74"/>
      <c r="I26" s="74"/>
      <c r="J26" s="74"/>
      <c r="K26" s="74"/>
    </row>
    <row r="27" spans="1:11">
      <c r="A27" s="81"/>
      <c r="B27" s="23" t="s">
        <v>8</v>
      </c>
      <c r="C27" s="24">
        <v>9161.1585289689465</v>
      </c>
      <c r="D27" s="24">
        <v>9242.820485137021</v>
      </c>
      <c r="E27" s="24">
        <v>9731.8924180738359</v>
      </c>
      <c r="F27" s="24">
        <v>10281.30041340382</v>
      </c>
      <c r="G27" s="24">
        <v>9988.8161065992044</v>
      </c>
      <c r="H27" s="74"/>
      <c r="I27" s="74"/>
      <c r="J27" s="74"/>
      <c r="K27" s="74"/>
    </row>
    <row r="28" spans="1:11">
      <c r="A28" s="81"/>
      <c r="B28" s="23" t="s">
        <v>9</v>
      </c>
      <c r="C28" s="24">
        <v>2292.0190962437068</v>
      </c>
      <c r="D28" s="24">
        <v>2210.3571416380742</v>
      </c>
      <c r="E28" s="24">
        <v>1721.285246994438</v>
      </c>
      <c r="F28" s="24">
        <v>1171.8772556851959</v>
      </c>
      <c r="G28" s="24">
        <v>1464.361546653399</v>
      </c>
      <c r="H28" s="74"/>
      <c r="I28" s="74"/>
      <c r="J28" s="74"/>
      <c r="K28" s="74"/>
    </row>
    <row r="29" spans="1:11">
      <c r="A29" s="81"/>
      <c r="B29" s="25" t="s">
        <v>10</v>
      </c>
      <c r="C29" s="26">
        <f>C27/C26</f>
        <v>0.79987919761253623</v>
      </c>
      <c r="D29" s="26">
        <f t="shared" ref="D29:G29" si="6">D27/D26</f>
        <v>0.80700926732588762</v>
      </c>
      <c r="E29" s="26">
        <f t="shared" si="6"/>
        <v>0.84971111971446278</v>
      </c>
      <c r="F29" s="26">
        <f t="shared" si="6"/>
        <v>0.89768103756497464</v>
      </c>
      <c r="G29" s="26">
        <f t="shared" si="6"/>
        <v>0.87214364510992026</v>
      </c>
      <c r="H29" s="75"/>
      <c r="I29" s="75"/>
      <c r="J29" s="75"/>
      <c r="K29" s="75"/>
    </row>
    <row r="30" spans="1:11">
      <c r="A30" s="81" t="s">
        <v>17</v>
      </c>
      <c r="B30" s="23" t="s">
        <v>7</v>
      </c>
      <c r="C30" s="24">
        <v>2.3099805931262449</v>
      </c>
      <c r="D30" s="24">
        <v>2.3099799767409261</v>
      </c>
      <c r="E30" s="24">
        <v>2.309980224146901</v>
      </c>
      <c r="F30" s="24">
        <v>2.3099799151154952</v>
      </c>
      <c r="G30" s="24">
        <v>2.3099793905889632</v>
      </c>
      <c r="H30" s="74"/>
      <c r="I30" s="74"/>
      <c r="J30" s="74"/>
      <c r="K30" s="74"/>
    </row>
    <row r="31" spans="1:11">
      <c r="A31" s="81"/>
      <c r="B31" s="23" t="s">
        <v>8</v>
      </c>
      <c r="C31" s="24">
        <v>2.894192474622944E-2</v>
      </c>
      <c r="D31" s="24">
        <v>2.3187183090458929E-2</v>
      </c>
      <c r="E31" s="24">
        <v>1.1003725172371019</v>
      </c>
      <c r="F31" s="24">
        <v>1.0845073665600371</v>
      </c>
      <c r="G31" s="24">
        <v>1.317109414933795</v>
      </c>
      <c r="H31" s="74"/>
      <c r="I31" s="74"/>
      <c r="J31" s="74"/>
      <c r="K31" s="74"/>
    </row>
    <row r="32" spans="1:11">
      <c r="A32" s="81"/>
      <c r="B32" s="23" t="s">
        <v>9</v>
      </c>
      <c r="C32" s="24">
        <v>2.2810386683800159</v>
      </c>
      <c r="D32" s="24">
        <v>2.2867927936504668</v>
      </c>
      <c r="E32" s="24">
        <v>1.209607706909799</v>
      </c>
      <c r="F32" s="24">
        <v>1.225472548555457</v>
      </c>
      <c r="G32" s="24">
        <v>0.99286997565516877</v>
      </c>
      <c r="H32" s="74"/>
      <c r="I32" s="74"/>
      <c r="J32" s="74"/>
      <c r="K32" s="74"/>
    </row>
    <row r="33" spans="1:11">
      <c r="A33" s="81"/>
      <c r="B33" s="25" t="s">
        <v>10</v>
      </c>
      <c r="C33" s="26">
        <f>C31/C30</f>
        <v>1.2529077011448168E-2</v>
      </c>
      <c r="D33" s="26">
        <f t="shared" ref="D33:G33" si="7">D31/D30</f>
        <v>1.0037828606277771E-2</v>
      </c>
      <c r="E33" s="26">
        <f t="shared" si="7"/>
        <v>0.47635581713409719</v>
      </c>
      <c r="F33" s="26">
        <f t="shared" si="7"/>
        <v>0.46948779054895529</v>
      </c>
      <c r="G33" s="26">
        <f t="shared" si="7"/>
        <v>0.57018232296781601</v>
      </c>
      <c r="H33" s="75"/>
      <c r="I33" s="75"/>
      <c r="J33" s="75"/>
      <c r="K33" s="75"/>
    </row>
    <row r="34" spans="1:11">
      <c r="A34" s="81" t="s">
        <v>18</v>
      </c>
      <c r="B34" s="23" t="s">
        <v>7</v>
      </c>
      <c r="C34" s="24">
        <v>200.73909366216779</v>
      </c>
      <c r="D34" s="24">
        <v>200.73909530930209</v>
      </c>
      <c r="E34" s="24">
        <v>200.73909493026841</v>
      </c>
      <c r="F34" s="24">
        <v>200.7390950148307</v>
      </c>
      <c r="G34" s="24">
        <v>200.73909390235781</v>
      </c>
      <c r="H34" s="74"/>
      <c r="I34" s="74"/>
      <c r="J34" s="74"/>
      <c r="K34" s="74"/>
    </row>
    <row r="35" spans="1:11">
      <c r="A35" s="81"/>
      <c r="B35" s="23" t="s">
        <v>8</v>
      </c>
      <c r="C35" s="24">
        <v>162.41545636704299</v>
      </c>
      <c r="D35" s="24">
        <v>164.6717967728211</v>
      </c>
      <c r="E35" s="24">
        <v>126.5659130688519</v>
      </c>
      <c r="F35" s="24">
        <v>162.55550012742779</v>
      </c>
      <c r="G35" s="24">
        <v>110.54904241352379</v>
      </c>
      <c r="H35" s="74"/>
      <c r="I35" s="74"/>
      <c r="J35" s="74"/>
      <c r="K35" s="74"/>
    </row>
    <row r="36" spans="1:11">
      <c r="A36" s="81"/>
      <c r="B36" s="23" t="s">
        <v>9</v>
      </c>
      <c r="C36" s="24">
        <v>38.32363729512479</v>
      </c>
      <c r="D36" s="24">
        <v>36.067298536480997</v>
      </c>
      <c r="E36" s="24">
        <v>74.173181861416509</v>
      </c>
      <c r="F36" s="24">
        <v>38.183594887402819</v>
      </c>
      <c r="G36" s="24">
        <v>90.19005148883393</v>
      </c>
      <c r="H36" s="74"/>
      <c r="I36" s="74"/>
      <c r="J36" s="74"/>
      <c r="K36" s="74"/>
    </row>
    <row r="37" spans="1:11">
      <c r="A37" s="81"/>
      <c r="B37" s="25" t="s">
        <v>10</v>
      </c>
      <c r="C37" s="26">
        <f>C35/C34</f>
        <v>0.8090873252640004</v>
      </c>
      <c r="D37" s="26">
        <f t="shared" ref="D37:G37" si="8">D35/D34</f>
        <v>0.82032748289062529</v>
      </c>
      <c r="E37" s="26">
        <f t="shared" si="8"/>
        <v>0.63049957016503255</v>
      </c>
      <c r="F37" s="26">
        <f t="shared" si="8"/>
        <v>0.80978496050018611</v>
      </c>
      <c r="G37" s="26">
        <f t="shared" si="8"/>
        <v>0.55071007975803821</v>
      </c>
      <c r="H37" s="75"/>
      <c r="I37" s="75"/>
      <c r="J37" s="75"/>
      <c r="K37" s="75"/>
    </row>
    <row r="38" spans="1:11">
      <c r="A38" s="81" t="s">
        <v>19</v>
      </c>
      <c r="B38" s="23" t="s">
        <v>7</v>
      </c>
      <c r="C38" s="24">
        <v>3613.852024466918</v>
      </c>
      <c r="D38" s="24">
        <v>3613.852015379844</v>
      </c>
      <c r="E38" s="24">
        <v>3613.8520177220471</v>
      </c>
      <c r="F38" s="24">
        <v>3613.8520190365239</v>
      </c>
      <c r="G38" s="24">
        <v>3613.8520201015508</v>
      </c>
      <c r="H38" s="74"/>
      <c r="I38" s="74"/>
      <c r="J38" s="74"/>
      <c r="K38" s="74"/>
    </row>
    <row r="39" spans="1:11">
      <c r="A39" s="81"/>
      <c r="B39" s="23" t="s">
        <v>8</v>
      </c>
      <c r="C39" s="24">
        <v>1384.6961576917761</v>
      </c>
      <c r="D39" s="24">
        <v>1403.9443376506831</v>
      </c>
      <c r="E39" s="24">
        <v>2127.6216142460771</v>
      </c>
      <c r="F39" s="24">
        <v>2197.2411292581492</v>
      </c>
      <c r="G39" s="24">
        <v>2523.863393287937</v>
      </c>
      <c r="H39" s="74"/>
      <c r="I39" s="74"/>
      <c r="J39" s="74"/>
      <c r="K39" s="74"/>
    </row>
    <row r="40" spans="1:11">
      <c r="A40" s="81"/>
      <c r="B40" s="23" t="s">
        <v>9</v>
      </c>
      <c r="C40" s="24">
        <v>2229.1558667751419</v>
      </c>
      <c r="D40" s="24">
        <v>2209.9076777291612</v>
      </c>
      <c r="E40" s="24">
        <v>1486.23040347597</v>
      </c>
      <c r="F40" s="24">
        <v>1416.6108897783749</v>
      </c>
      <c r="G40" s="24">
        <v>1089.988626813614</v>
      </c>
      <c r="H40" s="74"/>
      <c r="I40" s="74"/>
      <c r="J40" s="74"/>
      <c r="K40" s="74"/>
    </row>
    <row r="41" spans="1:11">
      <c r="A41" s="81"/>
      <c r="B41" s="25" t="s">
        <v>10</v>
      </c>
      <c r="C41" s="26">
        <f>C39/C38</f>
        <v>0.38316349101096181</v>
      </c>
      <c r="D41" s="26">
        <f t="shared" ref="D41:G41" si="9">D39/D38</f>
        <v>0.38848971448630765</v>
      </c>
      <c r="E41" s="26">
        <f t="shared" si="9"/>
        <v>0.58874065783888974</v>
      </c>
      <c r="F41" s="26">
        <f t="shared" si="9"/>
        <v>0.60800528568514756</v>
      </c>
      <c r="G41" s="26">
        <f t="shared" si="9"/>
        <v>0.69838592705215841</v>
      </c>
      <c r="H41" s="75"/>
      <c r="I41" s="75"/>
      <c r="J41" s="75"/>
      <c r="K41" s="75"/>
    </row>
    <row r="42" spans="1:11">
      <c r="A42" s="81" t="s">
        <v>20</v>
      </c>
      <c r="B42" s="23" t="s">
        <v>7</v>
      </c>
      <c r="C42" s="24">
        <v>1.1368061074125939</v>
      </c>
      <c r="D42" s="24">
        <v>1.1368091910824829</v>
      </c>
      <c r="E42" s="24">
        <v>1.1368061816023509</v>
      </c>
      <c r="F42" s="24">
        <v>1.136806302178208</v>
      </c>
      <c r="G42" s="24">
        <v>1.1368064555626149</v>
      </c>
      <c r="H42" s="74"/>
      <c r="I42" s="74"/>
      <c r="J42" s="74"/>
      <c r="K42" s="74"/>
    </row>
    <row r="43" spans="1:11">
      <c r="A43" s="81"/>
      <c r="B43" s="23" t="s">
        <v>8</v>
      </c>
      <c r="C43" s="24">
        <v>7.3880167137891833E-2</v>
      </c>
      <c r="D43" s="24">
        <v>0</v>
      </c>
      <c r="E43" s="24">
        <v>3.6399242048538311E-3</v>
      </c>
      <c r="F43" s="24">
        <v>0</v>
      </c>
      <c r="G43" s="24">
        <v>0.41196885461673399</v>
      </c>
      <c r="H43" s="74"/>
      <c r="I43" s="74"/>
      <c r="J43" s="74"/>
      <c r="K43" s="74"/>
    </row>
    <row r="44" spans="1:11">
      <c r="A44" s="81"/>
      <c r="B44" s="23" t="s">
        <v>9</v>
      </c>
      <c r="C44" s="24">
        <v>1.062925940274702</v>
      </c>
      <c r="D44" s="24">
        <v>1.1368091910824829</v>
      </c>
      <c r="E44" s="24">
        <v>1.133166257397497</v>
      </c>
      <c r="F44" s="24">
        <v>1.136806302178208</v>
      </c>
      <c r="G44" s="24">
        <v>0.72483760094588057</v>
      </c>
      <c r="H44" s="74"/>
      <c r="I44" s="74"/>
      <c r="J44" s="74"/>
      <c r="K44" s="74"/>
    </row>
    <row r="45" spans="1:11">
      <c r="A45" s="81"/>
      <c r="B45" s="25" t="s">
        <v>10</v>
      </c>
      <c r="C45" s="77">
        <f>C43/C42</f>
        <v>6.4989241926264277E-2</v>
      </c>
      <c r="D45" s="77">
        <f t="shared" ref="D45:G45" si="10">D43/D42</f>
        <v>0</v>
      </c>
      <c r="E45" s="73">
        <f t="shared" si="10"/>
        <v>3.2018863582561501E-3</v>
      </c>
      <c r="F45" s="26">
        <f t="shared" si="10"/>
        <v>0</v>
      </c>
      <c r="G45" s="26">
        <f t="shared" si="10"/>
        <v>0.36239137506731273</v>
      </c>
      <c r="H45" s="76" t="s">
        <v>21</v>
      </c>
      <c r="I45" s="75"/>
      <c r="J45" s="75"/>
      <c r="K45" s="75"/>
    </row>
    <row r="46" spans="1:11">
      <c r="A46" s="81" t="s">
        <v>22</v>
      </c>
      <c r="B46" s="23" t="s">
        <v>7</v>
      </c>
      <c r="C46" s="24">
        <v>3562.1536615487639</v>
      </c>
      <c r="D46" s="24">
        <v>3562.1536363751388</v>
      </c>
      <c r="E46" s="24">
        <v>3562.1536506463908</v>
      </c>
      <c r="F46" s="24">
        <v>3562.15365588745</v>
      </c>
      <c r="G46" s="24">
        <v>3562.1536451220081</v>
      </c>
      <c r="H46" s="74"/>
      <c r="I46" s="74"/>
      <c r="J46" s="74"/>
      <c r="K46" s="74"/>
    </row>
    <row r="47" spans="1:11">
      <c r="A47" s="81"/>
      <c r="B47" s="23" t="s">
        <v>8</v>
      </c>
      <c r="C47" s="24">
        <v>2141.9128862285738</v>
      </c>
      <c r="D47" s="24">
        <v>2117.9711482944449</v>
      </c>
      <c r="E47" s="24">
        <v>2798.0836469389678</v>
      </c>
      <c r="F47" s="24">
        <v>2852.8410051031292</v>
      </c>
      <c r="G47" s="24">
        <v>2648.147263721708</v>
      </c>
      <c r="H47" s="74"/>
      <c r="I47" s="74"/>
      <c r="J47" s="74"/>
      <c r="K47" s="74"/>
    </row>
    <row r="48" spans="1:11">
      <c r="A48" s="81"/>
      <c r="B48" s="23" t="s">
        <v>9</v>
      </c>
      <c r="C48" s="24">
        <v>1420.2407753201901</v>
      </c>
      <c r="D48" s="24">
        <v>1444.1824880806939</v>
      </c>
      <c r="E48" s="24">
        <v>764.0700037074223</v>
      </c>
      <c r="F48" s="24">
        <v>709.31265078432091</v>
      </c>
      <c r="G48" s="24">
        <v>914.0063814003006</v>
      </c>
      <c r="H48" s="74"/>
      <c r="I48" s="74"/>
      <c r="J48" s="74"/>
      <c r="K48" s="74"/>
    </row>
    <row r="49" spans="1:11">
      <c r="A49" s="81"/>
      <c r="B49" s="25" t="s">
        <v>10</v>
      </c>
      <c r="C49" s="26">
        <f>C47/C46</f>
        <v>0.60129716170001113</v>
      </c>
      <c r="D49" s="26">
        <f t="shared" ref="D49:G49" si="11">D47/D46</f>
        <v>0.5945760246460623</v>
      </c>
      <c r="E49" s="26">
        <f t="shared" si="11"/>
        <v>0.78550335593503262</v>
      </c>
      <c r="F49" s="26">
        <f t="shared" si="11"/>
        <v>0.80087533573629421</v>
      </c>
      <c r="G49" s="26">
        <f t="shared" si="11"/>
        <v>0.74341185910048124</v>
      </c>
      <c r="H49" s="76"/>
      <c r="I49" s="75"/>
      <c r="J49" s="75"/>
      <c r="K49" s="75"/>
    </row>
    <row r="50" spans="1:11">
      <c r="A50" s="81" t="s">
        <v>23</v>
      </c>
      <c r="B50" s="23" t="s">
        <v>7</v>
      </c>
      <c r="C50" s="24">
        <v>3.714244793142472</v>
      </c>
      <c r="D50" s="24">
        <v>3.7142447030073038</v>
      </c>
      <c r="E50" s="24">
        <v>3.7142446806539482</v>
      </c>
      <c r="F50" s="24">
        <v>3.714244283584792</v>
      </c>
      <c r="G50" s="24">
        <v>3.7142448952671989</v>
      </c>
      <c r="H50" s="74"/>
      <c r="I50" s="74"/>
      <c r="J50" s="74"/>
      <c r="K50" s="74"/>
    </row>
    <row r="51" spans="1:11">
      <c r="A51" s="81"/>
      <c r="B51" s="23" t="s">
        <v>8</v>
      </c>
      <c r="C51" s="24">
        <v>0.30287260129269722</v>
      </c>
      <c r="D51" s="24">
        <v>0.17373563848526391</v>
      </c>
      <c r="E51" s="24">
        <v>0.45348605926756602</v>
      </c>
      <c r="F51" s="24">
        <v>0.29382619136740451</v>
      </c>
      <c r="G51" s="24">
        <v>0.58842369148956952</v>
      </c>
      <c r="H51" s="74"/>
      <c r="I51" s="74"/>
      <c r="J51" s="74"/>
      <c r="K51" s="74"/>
    </row>
    <row r="52" spans="1:11">
      <c r="A52" s="81"/>
      <c r="B52" s="23" t="s">
        <v>9</v>
      </c>
      <c r="C52" s="24">
        <v>3.4113721918497739</v>
      </c>
      <c r="D52" s="24">
        <v>3.5405090645220398</v>
      </c>
      <c r="E52" s="24">
        <v>3.260758621386382</v>
      </c>
      <c r="F52" s="24">
        <v>3.4204180922173868</v>
      </c>
      <c r="G52" s="24">
        <v>3.1258212037776292</v>
      </c>
      <c r="H52" s="74"/>
      <c r="I52" s="74"/>
      <c r="J52" s="74"/>
      <c r="K52" s="74"/>
    </row>
    <row r="53" spans="1:11">
      <c r="A53" s="81"/>
      <c r="B53" s="25" t="s">
        <v>10</v>
      </c>
      <c r="C53" s="77">
        <f>C51/C50</f>
        <v>8.1543521808762898E-2</v>
      </c>
      <c r="D53" s="77">
        <f t="shared" ref="D53:G53" si="12">D51/D50</f>
        <v>4.6775496063734247E-2</v>
      </c>
      <c r="E53" s="73">
        <f t="shared" si="12"/>
        <v>0.12209374940471693</v>
      </c>
      <c r="F53" s="26">
        <f t="shared" si="12"/>
        <v>7.9107933925072649E-2</v>
      </c>
      <c r="G53" s="73">
        <f t="shared" si="12"/>
        <v>0.15842350412579323</v>
      </c>
      <c r="H53" s="76" t="s">
        <v>24</v>
      </c>
      <c r="I53" s="75"/>
      <c r="J53" s="75"/>
      <c r="K53" s="75"/>
    </row>
    <row r="54" spans="1:11">
      <c r="A54" s="81" t="s">
        <v>25</v>
      </c>
      <c r="B54" s="23" t="s">
        <v>7</v>
      </c>
      <c r="C54" s="24">
        <v>59.311610571655628</v>
      </c>
      <c r="D54" s="24">
        <v>59.311610214033948</v>
      </c>
      <c r="E54" s="24">
        <v>59.311609715959307</v>
      </c>
      <c r="F54" s="24">
        <v>59.311610407998828</v>
      </c>
      <c r="G54" s="24">
        <v>59.311609837561122</v>
      </c>
      <c r="H54" s="74"/>
      <c r="I54" s="74"/>
      <c r="J54" s="74"/>
      <c r="K54" s="74"/>
    </row>
    <row r="55" spans="1:11">
      <c r="A55" s="81"/>
      <c r="B55" s="23" t="s">
        <v>8</v>
      </c>
      <c r="C55" s="24">
        <v>56.918905582715482</v>
      </c>
      <c r="D55" s="24">
        <v>56.169265291380711</v>
      </c>
      <c r="E55" s="24">
        <v>39.595884048620583</v>
      </c>
      <c r="F55" s="24">
        <v>59.311610407998828</v>
      </c>
      <c r="G55" s="24">
        <v>26.808126326521201</v>
      </c>
      <c r="H55" s="74"/>
      <c r="I55" s="74"/>
      <c r="J55" s="74"/>
      <c r="K55" s="74"/>
    </row>
    <row r="56" spans="1:11">
      <c r="A56" s="81"/>
      <c r="B56" s="23" t="s">
        <v>9</v>
      </c>
      <c r="C56" s="24">
        <v>2.392704988940153</v>
      </c>
      <c r="D56" s="24">
        <v>3.1423449226532369</v>
      </c>
      <c r="E56" s="24">
        <v>19.715725667338731</v>
      </c>
      <c r="F56" s="24">
        <v>0</v>
      </c>
      <c r="G56" s="24">
        <v>32.503483511039917</v>
      </c>
      <c r="H56" s="74"/>
      <c r="I56" s="74"/>
      <c r="J56" s="74"/>
      <c r="K56" s="74"/>
    </row>
    <row r="57" spans="1:11">
      <c r="A57" s="81"/>
      <c r="B57" s="25" t="s">
        <v>10</v>
      </c>
      <c r="C57" s="26">
        <f>C55/C54</f>
        <v>0.95965874192457701</v>
      </c>
      <c r="D57" s="26">
        <f t="shared" ref="D57:G57" si="13">D55/D54</f>
        <v>0.9470197333824919</v>
      </c>
      <c r="E57" s="26">
        <f t="shared" si="13"/>
        <v>0.66759078430417806</v>
      </c>
      <c r="F57" s="26">
        <f t="shared" si="13"/>
        <v>1</v>
      </c>
      <c r="G57" s="26">
        <f t="shared" si="13"/>
        <v>0.4519878384677401</v>
      </c>
      <c r="H57" s="75"/>
      <c r="I57" s="75"/>
      <c r="J57" s="75"/>
      <c r="K57" s="75"/>
    </row>
    <row r="58" spans="1:11">
      <c r="A58" s="81" t="s">
        <v>26</v>
      </c>
      <c r="B58" s="23" t="s">
        <v>7</v>
      </c>
      <c r="C58" s="24">
        <v>652.33375691125582</v>
      </c>
      <c r="D58" s="24">
        <v>652.33375765673463</v>
      </c>
      <c r="E58" s="24">
        <v>652.33375624921598</v>
      </c>
      <c r="F58" s="24">
        <v>652.33375698736722</v>
      </c>
      <c r="G58" s="24">
        <v>652.33375731258627</v>
      </c>
      <c r="H58" s="74"/>
      <c r="I58" s="74"/>
      <c r="J58" s="74"/>
      <c r="K58" s="74"/>
    </row>
    <row r="59" spans="1:11">
      <c r="A59" s="81"/>
      <c r="B59" s="23" t="s">
        <v>8</v>
      </c>
      <c r="C59" s="24">
        <v>379.81061185626407</v>
      </c>
      <c r="D59" s="24">
        <v>402.76183554983578</v>
      </c>
      <c r="E59" s="24">
        <v>472.31525589280028</v>
      </c>
      <c r="F59" s="24">
        <v>475.30904693558199</v>
      </c>
      <c r="G59" s="24">
        <v>615.58152321498108</v>
      </c>
      <c r="H59" s="74"/>
      <c r="I59" s="74"/>
      <c r="J59" s="74"/>
      <c r="K59" s="74"/>
    </row>
    <row r="60" spans="1:11">
      <c r="A60" s="81"/>
      <c r="B60" s="23" t="s">
        <v>9</v>
      </c>
      <c r="C60" s="24">
        <v>272.52314505499169</v>
      </c>
      <c r="D60" s="24">
        <v>249.57192210689891</v>
      </c>
      <c r="E60" s="24">
        <v>180.01850035641559</v>
      </c>
      <c r="F60" s="24">
        <v>177.02471005178521</v>
      </c>
      <c r="G60" s="24">
        <v>36.752234097605189</v>
      </c>
      <c r="H60" s="74"/>
      <c r="I60" s="74"/>
      <c r="J60" s="74"/>
      <c r="K60" s="74"/>
    </row>
    <row r="61" spans="1:11">
      <c r="A61" s="81"/>
      <c r="B61" s="25" t="s">
        <v>10</v>
      </c>
      <c r="C61" s="26">
        <f>C59/C58</f>
        <v>0.58223356959884254</v>
      </c>
      <c r="D61" s="26">
        <f t="shared" ref="D61:G61" si="14">D59/D58</f>
        <v>0.61741682202160941</v>
      </c>
      <c r="E61" s="26">
        <f t="shared" si="14"/>
        <v>0.7240392688069911</v>
      </c>
      <c r="F61" s="26">
        <f t="shared" si="14"/>
        <v>0.7286286227630967</v>
      </c>
      <c r="G61" s="26">
        <f t="shared" si="14"/>
        <v>0.94366038291654097</v>
      </c>
      <c r="H61" s="75"/>
      <c r="I61" s="75"/>
      <c r="J61" s="75"/>
      <c r="K61" s="75"/>
    </row>
    <row r="62" spans="1:11">
      <c r="A62" s="81" t="s">
        <v>27</v>
      </c>
      <c r="B62" s="23" t="s">
        <v>7</v>
      </c>
      <c r="C62" s="24">
        <v>36.564283723309153</v>
      </c>
      <c r="D62" s="24">
        <v>36.564282440337557</v>
      </c>
      <c r="E62" s="24">
        <v>36.564283617380077</v>
      </c>
      <c r="F62" s="24">
        <v>36.564283771315637</v>
      </c>
      <c r="G62" s="24">
        <v>36.56428368541561</v>
      </c>
      <c r="H62" s="74"/>
      <c r="I62" s="74"/>
      <c r="J62" s="74"/>
      <c r="K62" s="74"/>
    </row>
    <row r="63" spans="1:11">
      <c r="A63" s="81"/>
      <c r="B63" s="23" t="s">
        <v>8</v>
      </c>
      <c r="C63" s="24">
        <v>26.906957156308469</v>
      </c>
      <c r="D63" s="24">
        <v>27.675990617362778</v>
      </c>
      <c r="E63" s="24">
        <v>36.494642520673978</v>
      </c>
      <c r="F63" s="24">
        <v>36.468501199515828</v>
      </c>
      <c r="G63" s="24">
        <v>36.562480640457657</v>
      </c>
      <c r="H63" s="74"/>
      <c r="I63" s="74"/>
      <c r="J63" s="74"/>
      <c r="K63" s="74"/>
    </row>
    <row r="64" spans="1:11">
      <c r="A64" s="81"/>
      <c r="B64" s="23" t="s">
        <v>9</v>
      </c>
      <c r="C64" s="24">
        <v>9.6573265670006769</v>
      </c>
      <c r="D64" s="24">
        <v>8.8882918229747805</v>
      </c>
      <c r="E64" s="24">
        <v>6.9641096706091046E-2</v>
      </c>
      <c r="F64" s="24">
        <v>9.5782571799807592E-2</v>
      </c>
      <c r="G64" s="24">
        <v>1.8030449579452539E-3</v>
      </c>
      <c r="H64" s="74"/>
      <c r="I64" s="74"/>
      <c r="J64" s="74"/>
      <c r="K64" s="74"/>
    </row>
    <row r="65" spans="1:11">
      <c r="A65" s="81"/>
      <c r="B65" s="25" t="s">
        <v>10</v>
      </c>
      <c r="C65" s="26">
        <f>C63/C62</f>
        <v>0.73588087653842671</v>
      </c>
      <c r="D65" s="26">
        <f t="shared" ref="D65:G65" si="15">D63/D62</f>
        <v>0.75691327082712678</v>
      </c>
      <c r="E65" s="26">
        <f t="shared" si="15"/>
        <v>0.99809537915647828</v>
      </c>
      <c r="F65" s="26">
        <f t="shared" si="15"/>
        <v>0.99738043352910011</v>
      </c>
      <c r="G65" s="26">
        <f t="shared" si="15"/>
        <v>0.99995068835551471</v>
      </c>
      <c r="H65" s="75"/>
      <c r="I65" s="75"/>
      <c r="J65" s="75"/>
      <c r="K65" s="75"/>
    </row>
    <row r="66" spans="1:11">
      <c r="A66" s="81" t="s">
        <v>28</v>
      </c>
      <c r="B66" s="23" t="s">
        <v>7</v>
      </c>
      <c r="C66" s="24">
        <v>384.78948007954722</v>
      </c>
      <c r="D66" s="24">
        <v>384.78947886694101</v>
      </c>
      <c r="E66" s="24">
        <v>384.78948140108957</v>
      </c>
      <c r="F66" s="24">
        <v>384.78947870419472</v>
      </c>
      <c r="G66" s="24">
        <v>384.78947985742559</v>
      </c>
      <c r="H66" s="74"/>
      <c r="I66" s="74"/>
      <c r="J66" s="74"/>
      <c r="K66" s="74"/>
    </row>
    <row r="67" spans="1:11">
      <c r="A67" s="81"/>
      <c r="B67" s="23" t="s">
        <v>8</v>
      </c>
      <c r="C67" s="24">
        <v>283.64092898471381</v>
      </c>
      <c r="D67" s="24">
        <v>273.34249613382991</v>
      </c>
      <c r="E67" s="24">
        <v>21.97182627822394</v>
      </c>
      <c r="F67" s="24">
        <v>374.3782309410978</v>
      </c>
      <c r="G67" s="24">
        <v>351.46362445206569</v>
      </c>
      <c r="H67" s="74"/>
      <c r="I67" s="74"/>
      <c r="J67" s="74"/>
      <c r="K67" s="74"/>
    </row>
    <row r="68" spans="1:11">
      <c r="A68" s="81"/>
      <c r="B68" s="23" t="s">
        <v>9</v>
      </c>
      <c r="C68" s="24">
        <v>101.14855109483339</v>
      </c>
      <c r="D68" s="24">
        <v>111.4469827331111</v>
      </c>
      <c r="E68" s="24">
        <v>362.81765512286569</v>
      </c>
      <c r="F68" s="24">
        <v>10.411247763096871</v>
      </c>
      <c r="G68" s="24">
        <v>33.325855405359952</v>
      </c>
      <c r="H68" s="74"/>
      <c r="I68" s="74"/>
      <c r="J68" s="74"/>
      <c r="K68" s="74"/>
    </row>
    <row r="69" spans="1:11">
      <c r="A69" s="81"/>
      <c r="B69" s="27" t="s">
        <v>10</v>
      </c>
      <c r="C69" s="26">
        <f>C67/C66</f>
        <v>0.73713275354117513</v>
      </c>
      <c r="D69" s="26">
        <f t="shared" ref="D69:G69" si="16">D67/D66</f>
        <v>0.71036894495847402</v>
      </c>
      <c r="E69" s="26">
        <f t="shared" si="16"/>
        <v>5.7100901506508081E-2</v>
      </c>
      <c r="F69" s="26">
        <f t="shared" si="16"/>
        <v>0.9729430030203593</v>
      </c>
      <c r="G69" s="26">
        <f t="shared" si="16"/>
        <v>0.91339197886151147</v>
      </c>
      <c r="H69" s="75"/>
      <c r="I69" s="75"/>
      <c r="J69" s="75"/>
      <c r="K69" s="75"/>
    </row>
    <row r="70" spans="1:11">
      <c r="A70" s="81" t="s">
        <v>29</v>
      </c>
      <c r="B70" s="23" t="s">
        <v>7</v>
      </c>
      <c r="C70" s="24">
        <v>24.31377698807059</v>
      </c>
      <c r="D70" s="24">
        <v>24.313776526733669</v>
      </c>
      <c r="E70" s="24">
        <v>24.313775500198439</v>
      </c>
      <c r="F70" s="24">
        <v>24.313775776022101</v>
      </c>
      <c r="G70" s="24">
        <v>24.313775711576319</v>
      </c>
      <c r="H70" s="74"/>
      <c r="I70" s="74"/>
      <c r="J70" s="74"/>
      <c r="K70" s="74"/>
    </row>
    <row r="71" spans="1:11">
      <c r="A71" s="81"/>
      <c r="B71" s="23" t="s">
        <v>8</v>
      </c>
      <c r="C71" s="24">
        <v>17.928724235004012</v>
      </c>
      <c r="D71" s="24">
        <v>17.50867438400547</v>
      </c>
      <c r="E71" s="24">
        <v>24.313775500198439</v>
      </c>
      <c r="F71" s="24">
        <v>24.313775776022101</v>
      </c>
      <c r="G71" s="24">
        <v>15.53345541472633</v>
      </c>
      <c r="H71" s="74"/>
      <c r="I71" s="74"/>
      <c r="J71" s="74"/>
      <c r="K71" s="74"/>
    </row>
    <row r="72" spans="1:11">
      <c r="A72" s="81"/>
      <c r="B72" s="23" t="s">
        <v>9</v>
      </c>
      <c r="C72" s="24">
        <v>6.385052753066585</v>
      </c>
      <c r="D72" s="24">
        <v>6.8051021427281944</v>
      </c>
      <c r="E72" s="24">
        <v>0</v>
      </c>
      <c r="F72" s="24">
        <v>0</v>
      </c>
      <c r="G72" s="24">
        <v>8.7803202968499896</v>
      </c>
      <c r="H72" s="74"/>
      <c r="I72" s="74"/>
      <c r="J72" s="74"/>
      <c r="K72" s="74"/>
    </row>
    <row r="73" spans="1:11">
      <c r="A73" s="81"/>
      <c r="B73" s="25" t="s">
        <v>10</v>
      </c>
      <c r="C73" s="26">
        <f>C71/C70</f>
        <v>0.73738951557385068</v>
      </c>
      <c r="D73" s="26">
        <f t="shared" ref="D73:G73" si="17">D71/D70</f>
        <v>0.72011332195778799</v>
      </c>
      <c r="E73" s="26">
        <f t="shared" si="17"/>
        <v>1</v>
      </c>
      <c r="F73" s="26">
        <f t="shared" si="17"/>
        <v>1</v>
      </c>
      <c r="G73" s="26">
        <f t="shared" si="17"/>
        <v>0.63887466919958924</v>
      </c>
      <c r="H73" s="75"/>
      <c r="I73" s="75"/>
      <c r="J73" s="75"/>
      <c r="K73" s="75"/>
    </row>
    <row r="74" spans="1:11">
      <c r="A74" s="81" t="s">
        <v>30</v>
      </c>
      <c r="B74" s="23" t="s">
        <v>7</v>
      </c>
      <c r="C74" s="24">
        <v>2936.81524015181</v>
      </c>
      <c r="D74" s="24">
        <v>2936.8152284709709</v>
      </c>
      <c r="E74" s="24">
        <v>2936.8152321989169</v>
      </c>
      <c r="F74" s="24">
        <v>2936.8152329575041</v>
      </c>
      <c r="G74" s="24">
        <v>2936.8152302948829</v>
      </c>
      <c r="H74" s="74"/>
      <c r="I74" s="74"/>
      <c r="J74" s="74"/>
      <c r="K74" s="74"/>
    </row>
    <row r="75" spans="1:11">
      <c r="A75" s="81"/>
      <c r="B75" s="23" t="s">
        <v>8</v>
      </c>
      <c r="C75" s="24">
        <v>2069.7115263329902</v>
      </c>
      <c r="D75" s="24">
        <v>2106.8808157940248</v>
      </c>
      <c r="E75" s="24">
        <v>2376.2797552114662</v>
      </c>
      <c r="F75" s="24">
        <v>2439.34006043198</v>
      </c>
      <c r="G75" s="24">
        <v>2360.071596984299</v>
      </c>
      <c r="H75" s="74"/>
      <c r="I75" s="74"/>
      <c r="J75" s="74"/>
      <c r="K75" s="74"/>
    </row>
    <row r="76" spans="1:11">
      <c r="A76" s="81"/>
      <c r="B76" s="23" t="s">
        <v>9</v>
      </c>
      <c r="C76" s="24">
        <v>867.10371381882078</v>
      </c>
      <c r="D76" s="24">
        <v>829.93441267694595</v>
      </c>
      <c r="E76" s="24">
        <v>560.53547698745172</v>
      </c>
      <c r="F76" s="24">
        <v>497.47517252552308</v>
      </c>
      <c r="G76" s="24">
        <v>576.74363331058407</v>
      </c>
      <c r="H76" s="74"/>
      <c r="I76" s="74"/>
      <c r="J76" s="74"/>
      <c r="K76" s="74"/>
    </row>
    <row r="77" spans="1:11">
      <c r="A77" s="81"/>
      <c r="B77" s="25" t="s">
        <v>10</v>
      </c>
      <c r="C77" s="26">
        <f>C75/C74</f>
        <v>0.70474693063292693</v>
      </c>
      <c r="D77" s="26">
        <f t="shared" ref="D77:G77" si="18">D75/D74</f>
        <v>0.71740325893466417</v>
      </c>
      <c r="E77" s="26">
        <f t="shared" si="18"/>
        <v>0.80913491906409307</v>
      </c>
      <c r="F77" s="26">
        <f t="shared" si="18"/>
        <v>0.83060726226738324</v>
      </c>
      <c r="G77" s="26">
        <f t="shared" si="18"/>
        <v>0.80361596216161224</v>
      </c>
      <c r="H77" s="75"/>
      <c r="I77" s="75"/>
      <c r="J77" s="75"/>
      <c r="K77" s="75"/>
    </row>
    <row r="78" spans="1:11">
      <c r="A78" s="81" t="s">
        <v>31</v>
      </c>
      <c r="B78" s="23" t="s">
        <v>7</v>
      </c>
      <c r="C78" s="24">
        <v>4242.5533146850321</v>
      </c>
      <c r="D78" s="24">
        <v>4242.5533137571438</v>
      </c>
      <c r="E78" s="24">
        <v>4242.5533111200048</v>
      </c>
      <c r="F78" s="24">
        <v>4242.5533107008123</v>
      </c>
      <c r="G78" s="24">
        <v>4242.5533111868026</v>
      </c>
      <c r="H78" s="74"/>
      <c r="I78" s="74"/>
      <c r="J78" s="74"/>
      <c r="K78" s="74"/>
    </row>
    <row r="79" spans="1:11">
      <c r="A79" s="81"/>
      <c r="B79" s="23" t="s">
        <v>8</v>
      </c>
      <c r="C79" s="24">
        <v>3287.8699210073992</v>
      </c>
      <c r="D79" s="24">
        <v>3318.0426068958991</v>
      </c>
      <c r="E79" s="24">
        <v>3648.5895771363471</v>
      </c>
      <c r="F79" s="24">
        <v>3974.7789278924129</v>
      </c>
      <c r="G79" s="24">
        <v>3809.1472819069259</v>
      </c>
      <c r="H79" s="74"/>
      <c r="I79" s="74"/>
      <c r="J79" s="74"/>
      <c r="K79" s="74"/>
    </row>
    <row r="80" spans="1:11">
      <c r="A80" s="81"/>
      <c r="B80" s="23" t="s">
        <v>9</v>
      </c>
      <c r="C80" s="24">
        <v>954.68339367763269</v>
      </c>
      <c r="D80" s="24">
        <v>924.5107068612449</v>
      </c>
      <c r="E80" s="24">
        <v>593.96373398365779</v>
      </c>
      <c r="F80" s="24">
        <v>267.77438280839908</v>
      </c>
      <c r="G80" s="24">
        <v>433.40602927987629</v>
      </c>
      <c r="H80" s="74"/>
      <c r="I80" s="74"/>
      <c r="J80" s="74"/>
      <c r="K80" s="74"/>
    </row>
    <row r="81" spans="1:11">
      <c r="A81" s="81"/>
      <c r="B81" s="25" t="s">
        <v>10</v>
      </c>
      <c r="C81" s="26">
        <f>C79/C78</f>
        <v>0.77497433199645982</v>
      </c>
      <c r="D81" s="26">
        <f t="shared" ref="D81:G81" si="19">D79/D78</f>
        <v>0.78208624889559453</v>
      </c>
      <c r="E81" s="26">
        <f t="shared" si="19"/>
        <v>0.85999852201577753</v>
      </c>
      <c r="F81" s="26">
        <f t="shared" si="19"/>
        <v>0.93688367282669061</v>
      </c>
      <c r="G81" s="26">
        <f t="shared" si="19"/>
        <v>0.89784311533880601</v>
      </c>
      <c r="H81" s="75"/>
      <c r="I81" s="75"/>
      <c r="J81" s="75"/>
      <c r="K81" s="75"/>
    </row>
    <row r="82" spans="1:11">
      <c r="A82" s="81" t="s">
        <v>32</v>
      </c>
      <c r="B82" s="23" t="s">
        <v>7</v>
      </c>
      <c r="C82" s="24">
        <v>290.50026661357731</v>
      </c>
      <c r="D82" s="24">
        <v>290.50026602452408</v>
      </c>
      <c r="E82" s="24">
        <v>290.50026808998291</v>
      </c>
      <c r="F82" s="24">
        <v>290.50026708081032</v>
      </c>
      <c r="G82" s="24">
        <v>290.50026883659979</v>
      </c>
      <c r="H82" s="74"/>
      <c r="I82" s="74"/>
      <c r="J82" s="74"/>
      <c r="K82" s="74"/>
    </row>
    <row r="83" spans="1:11">
      <c r="A83" s="81"/>
      <c r="B83" s="23" t="s">
        <v>8</v>
      </c>
      <c r="C83" s="24">
        <v>135.3324016389513</v>
      </c>
      <c r="D83" s="24">
        <v>139.5242214716971</v>
      </c>
      <c r="E83" s="24">
        <v>139.5395947794004</v>
      </c>
      <c r="F83" s="24">
        <v>183.82236509337841</v>
      </c>
      <c r="G83" s="24">
        <v>62.498278176372018</v>
      </c>
      <c r="H83" s="74"/>
      <c r="I83" s="74"/>
      <c r="J83" s="74"/>
      <c r="K83" s="74"/>
    </row>
    <row r="84" spans="1:11">
      <c r="A84" s="81"/>
      <c r="B84" s="23" t="s">
        <v>9</v>
      </c>
      <c r="C84" s="24">
        <v>155.1678649746259</v>
      </c>
      <c r="D84" s="24">
        <v>150.97604455282701</v>
      </c>
      <c r="E84" s="24">
        <v>150.96067331058251</v>
      </c>
      <c r="F84" s="24">
        <v>106.67790198743189</v>
      </c>
      <c r="G84" s="24">
        <v>228.00199066022779</v>
      </c>
      <c r="H84" s="74"/>
      <c r="I84" s="74"/>
      <c r="J84" s="74"/>
      <c r="K84" s="74"/>
    </row>
    <row r="85" spans="1:11">
      <c r="A85" s="81"/>
      <c r="B85" s="25" t="s">
        <v>10</v>
      </c>
      <c r="C85" s="26">
        <f>C83/C82</f>
        <v>0.46585981905128543</v>
      </c>
      <c r="D85" s="26">
        <f t="shared" ref="D85:G85" si="20">D83/D82</f>
        <v>0.48028947918387943</v>
      </c>
      <c r="E85" s="26">
        <f t="shared" si="20"/>
        <v>0.48034239588439137</v>
      </c>
      <c r="F85" s="26">
        <f t="shared" si="20"/>
        <v>0.63277864402872774</v>
      </c>
      <c r="G85" s="26">
        <f t="shared" si="20"/>
        <v>0.21514017328337126</v>
      </c>
      <c r="H85" s="75"/>
      <c r="I85" s="75"/>
      <c r="J85" s="75"/>
      <c r="K85" s="75"/>
    </row>
    <row r="86" spans="1:11">
      <c r="A86" s="81" t="s">
        <v>33</v>
      </c>
      <c r="B86" s="23" t="s">
        <v>7</v>
      </c>
      <c r="C86" s="24">
        <v>476.38241233674239</v>
      </c>
      <c r="D86" s="24">
        <v>476.38241463920832</v>
      </c>
      <c r="E86" s="24">
        <v>476.38241655687489</v>
      </c>
      <c r="F86" s="24">
        <v>476.38240702813363</v>
      </c>
      <c r="G86" s="24">
        <v>476.38240824423258</v>
      </c>
      <c r="H86" s="74"/>
      <c r="I86" s="74"/>
      <c r="J86" s="74"/>
      <c r="K86" s="74"/>
    </row>
    <row r="87" spans="1:11">
      <c r="A87" s="81"/>
      <c r="B87" s="23" t="s">
        <v>8</v>
      </c>
      <c r="C87" s="24">
        <v>336.8759960237868</v>
      </c>
      <c r="D87" s="24">
        <v>371.93639873540752</v>
      </c>
      <c r="E87" s="24">
        <v>40.30450069262109</v>
      </c>
      <c r="F87" s="24">
        <v>394.79016283237212</v>
      </c>
      <c r="G87" s="24">
        <v>386.70675282174449</v>
      </c>
      <c r="H87" s="74"/>
      <c r="I87" s="74"/>
      <c r="J87" s="74"/>
      <c r="K87" s="74"/>
    </row>
    <row r="88" spans="1:11">
      <c r="A88" s="81"/>
      <c r="B88" s="23" t="s">
        <v>9</v>
      </c>
      <c r="C88" s="24">
        <v>139.50641631295571</v>
      </c>
      <c r="D88" s="24">
        <v>104.4460159038008</v>
      </c>
      <c r="E88" s="24">
        <v>436.07791586425378</v>
      </c>
      <c r="F88" s="24">
        <v>81.592244195761509</v>
      </c>
      <c r="G88" s="24">
        <v>89.675655422488077</v>
      </c>
      <c r="H88" s="74"/>
      <c r="I88" s="74"/>
      <c r="J88" s="74"/>
      <c r="K88" s="74"/>
    </row>
    <row r="89" spans="1:11">
      <c r="A89" s="81"/>
      <c r="B89" s="25" t="s">
        <v>10</v>
      </c>
      <c r="C89" s="26">
        <f>C87/C86</f>
        <v>0.7071545617550169</v>
      </c>
      <c r="D89" s="26">
        <f t="shared" ref="D89:G89" si="21">D87/D86</f>
        <v>0.78075173916127083</v>
      </c>
      <c r="E89" s="26">
        <f t="shared" si="21"/>
        <v>8.4605349172893266E-2</v>
      </c>
      <c r="F89" s="26">
        <f t="shared" si="21"/>
        <v>0.82872532026367851</v>
      </c>
      <c r="G89" s="26">
        <f t="shared" si="21"/>
        <v>0.81175699633200349</v>
      </c>
      <c r="H89" s="75"/>
      <c r="I89" s="75"/>
      <c r="J89" s="75"/>
      <c r="K89" s="75"/>
    </row>
    <row r="90" spans="1:11">
      <c r="A90" s="81" t="s">
        <v>34</v>
      </c>
      <c r="B90" s="23" t="s">
        <v>7</v>
      </c>
      <c r="C90" s="24">
        <v>1085.299739723426</v>
      </c>
      <c r="D90" s="24">
        <v>1085.299739413186</v>
      </c>
      <c r="E90" s="24">
        <v>1085.299739097987</v>
      </c>
      <c r="F90" s="24">
        <v>1085.299739836589</v>
      </c>
      <c r="G90" s="24">
        <v>1085.29973862524</v>
      </c>
      <c r="H90" s="74"/>
      <c r="I90" s="74"/>
      <c r="J90" s="74"/>
      <c r="K90" s="74"/>
    </row>
    <row r="91" spans="1:11">
      <c r="A91" s="81"/>
      <c r="B91" s="23" t="s">
        <v>8</v>
      </c>
      <c r="C91" s="24">
        <v>719.91075088621551</v>
      </c>
      <c r="D91" s="24">
        <v>754.91383731596704</v>
      </c>
      <c r="E91" s="24">
        <v>14.07309811353633</v>
      </c>
      <c r="F91" s="24">
        <v>1085.299739836589</v>
      </c>
      <c r="G91" s="24">
        <v>385.65944025581661</v>
      </c>
      <c r="H91" s="74"/>
      <c r="I91" s="74"/>
      <c r="J91" s="74"/>
      <c r="K91" s="74"/>
    </row>
    <row r="92" spans="1:11">
      <c r="A92" s="81"/>
      <c r="B92" s="23" t="s">
        <v>9</v>
      </c>
      <c r="C92" s="24">
        <v>365.38898883720998</v>
      </c>
      <c r="D92" s="24">
        <v>330.385902097219</v>
      </c>
      <c r="E92" s="24">
        <v>1071.2266409844499</v>
      </c>
      <c r="F92" s="24">
        <v>0</v>
      </c>
      <c r="G92" s="24">
        <v>699.64029836942291</v>
      </c>
      <c r="H92" s="74"/>
      <c r="I92" s="74"/>
      <c r="J92" s="74"/>
      <c r="K92" s="74"/>
    </row>
    <row r="93" spans="1:11">
      <c r="A93" s="81"/>
      <c r="B93" s="25" t="s">
        <v>10</v>
      </c>
      <c r="C93" s="26">
        <f>C91/C90</f>
        <v>0.66332896299198874</v>
      </c>
      <c r="D93" s="26">
        <f t="shared" ref="D93:G93" si="22">D91/D90</f>
        <v>0.69558096247599188</v>
      </c>
      <c r="E93" s="26">
        <f t="shared" si="22"/>
        <v>1.2967015107948655E-2</v>
      </c>
      <c r="F93" s="26">
        <f t="shared" si="22"/>
        <v>1</v>
      </c>
      <c r="G93" s="26">
        <f t="shared" si="22"/>
        <v>0.3553483213258074</v>
      </c>
      <c r="H93" s="75"/>
      <c r="I93" s="75"/>
      <c r="J93" s="75"/>
      <c r="K93" s="75"/>
    </row>
    <row r="94" spans="1:11">
      <c r="A94" s="81" t="s">
        <v>35</v>
      </c>
      <c r="B94" s="23" t="s">
        <v>7</v>
      </c>
      <c r="C94" s="24">
        <v>2964.7916726710419</v>
      </c>
      <c r="D94" s="24">
        <v>2964.7916702992302</v>
      </c>
      <c r="E94" s="24">
        <v>2964.7916732781318</v>
      </c>
      <c r="F94" s="24">
        <v>2964.7916705804319</v>
      </c>
      <c r="G94" s="24">
        <v>2964.7916717170092</v>
      </c>
      <c r="H94" s="74"/>
      <c r="I94" s="74"/>
      <c r="J94" s="74"/>
      <c r="K94" s="74"/>
    </row>
    <row r="95" spans="1:11">
      <c r="A95" s="81"/>
      <c r="B95" s="23" t="s">
        <v>8</v>
      </c>
      <c r="C95" s="24">
        <v>2256.5586533419491</v>
      </c>
      <c r="D95" s="24">
        <v>2185.7776204733282</v>
      </c>
      <c r="E95" s="24">
        <v>2538.1608101281031</v>
      </c>
      <c r="F95" s="24">
        <v>2631.008485786871</v>
      </c>
      <c r="G95" s="24">
        <v>2684.9201145615762</v>
      </c>
      <c r="H95" s="74"/>
      <c r="I95" s="74"/>
      <c r="J95" s="74"/>
      <c r="K95" s="74"/>
    </row>
    <row r="96" spans="1:11">
      <c r="A96" s="81"/>
      <c r="B96" s="23" t="s">
        <v>9</v>
      </c>
      <c r="C96" s="24">
        <v>708.23301932909328</v>
      </c>
      <c r="D96" s="24">
        <v>779.01404982590248</v>
      </c>
      <c r="E96" s="24">
        <v>426.63086315002988</v>
      </c>
      <c r="F96" s="24">
        <v>333.78318479356062</v>
      </c>
      <c r="G96" s="24">
        <v>279.87155715543321</v>
      </c>
      <c r="H96" s="74"/>
      <c r="I96" s="74"/>
      <c r="J96" s="74"/>
      <c r="K96" s="74"/>
    </row>
    <row r="97" spans="1:11">
      <c r="A97" s="81"/>
      <c r="B97" s="25" t="s">
        <v>10</v>
      </c>
      <c r="C97" s="26">
        <f>C95/C94</f>
        <v>0.76111879095672474</v>
      </c>
      <c r="D97" s="26">
        <f t="shared" ref="D97:G97" si="23">D95/D94</f>
        <v>0.73724492765210792</v>
      </c>
      <c r="E97" s="26">
        <f t="shared" si="23"/>
        <v>0.85610089673575329</v>
      </c>
      <c r="F97" s="26">
        <f t="shared" si="23"/>
        <v>0.8874176596940403</v>
      </c>
      <c r="G97" s="26">
        <f t="shared" si="23"/>
        <v>0.90560161112657533</v>
      </c>
      <c r="H97" s="75"/>
      <c r="I97" s="75"/>
      <c r="J97" s="75"/>
      <c r="K97" s="75"/>
    </row>
    <row r="98" spans="1:11">
      <c r="A98" s="81" t="s">
        <v>36</v>
      </c>
      <c r="B98" s="23" t="s">
        <v>7</v>
      </c>
      <c r="C98" s="24">
        <v>4832.7816657312887</v>
      </c>
      <c r="D98" s="24">
        <v>4832.7816666667841</v>
      </c>
      <c r="E98" s="24">
        <v>4832.7816627642605</v>
      </c>
      <c r="F98" s="24">
        <v>4832.7816698434281</v>
      </c>
      <c r="G98" s="24">
        <v>4832.7816706509366</v>
      </c>
      <c r="H98" s="74"/>
      <c r="I98" s="74"/>
      <c r="J98" s="74"/>
      <c r="K98" s="74"/>
    </row>
    <row r="99" spans="1:11">
      <c r="A99" s="81"/>
      <c r="B99" s="23" t="s">
        <v>8</v>
      </c>
      <c r="C99" s="24">
        <v>3152.1608850547232</v>
      </c>
      <c r="D99" s="24">
        <v>3270.9533884156722</v>
      </c>
      <c r="E99" s="24">
        <v>3653.5125283155439</v>
      </c>
      <c r="F99" s="24">
        <v>3991.4627408202759</v>
      </c>
      <c r="G99" s="24">
        <v>3968.794605102647</v>
      </c>
      <c r="H99" s="74"/>
      <c r="I99" s="74"/>
      <c r="J99" s="74"/>
      <c r="K99" s="74"/>
    </row>
    <row r="100" spans="1:11">
      <c r="A100" s="81"/>
      <c r="B100" s="23" t="s">
        <v>9</v>
      </c>
      <c r="C100" s="24">
        <v>1680.6207806765649</v>
      </c>
      <c r="D100" s="24">
        <v>1561.8282782511119</v>
      </c>
      <c r="E100" s="24">
        <v>1179.2691344487171</v>
      </c>
      <c r="F100" s="24">
        <v>841.31892902315167</v>
      </c>
      <c r="G100" s="24">
        <v>863.98706554828902</v>
      </c>
      <c r="H100" s="74"/>
      <c r="I100" s="74"/>
      <c r="J100" s="74"/>
      <c r="K100" s="74"/>
    </row>
    <row r="101" spans="1:11">
      <c r="A101" s="81"/>
      <c r="B101" s="25" t="s">
        <v>10</v>
      </c>
      <c r="C101" s="26">
        <f>C99/C98</f>
        <v>0.65224566369433601</v>
      </c>
      <c r="D101" s="26">
        <f t="shared" ref="D101:G101" si="24">D99/D98</f>
        <v>0.67682622845895712</v>
      </c>
      <c r="E101" s="26">
        <f t="shared" si="24"/>
        <v>0.75598543101278926</v>
      </c>
      <c r="F101" s="26">
        <f t="shared" si="24"/>
        <v>0.82591414499997284</v>
      </c>
      <c r="G101" s="26">
        <f t="shared" si="24"/>
        <v>0.82122365038851064</v>
      </c>
      <c r="H101" s="75"/>
      <c r="I101" s="75"/>
      <c r="J101" s="75"/>
      <c r="K101" s="75"/>
    </row>
    <row r="102" spans="1:11">
      <c r="A102" s="81" t="s">
        <v>37</v>
      </c>
      <c r="B102" s="23" t="s">
        <v>7</v>
      </c>
      <c r="C102" s="24">
        <v>648.51074631611004</v>
      </c>
      <c r="D102" s="24">
        <v>648.51074741700927</v>
      </c>
      <c r="E102" s="24">
        <v>648.51074380501814</v>
      </c>
      <c r="F102" s="24">
        <v>648.51074697602587</v>
      </c>
      <c r="G102" s="24">
        <v>648.51074490021631</v>
      </c>
      <c r="H102" s="74"/>
      <c r="I102" s="74"/>
      <c r="J102" s="74"/>
      <c r="K102" s="74"/>
    </row>
    <row r="103" spans="1:11">
      <c r="A103" s="81"/>
      <c r="B103" s="23" t="s">
        <v>8</v>
      </c>
      <c r="C103" s="24">
        <v>494.37453514530961</v>
      </c>
      <c r="D103" s="24">
        <v>497.69664412519552</v>
      </c>
      <c r="E103" s="24">
        <v>18.907973975022749</v>
      </c>
      <c r="F103" s="24">
        <v>614.42221193661726</v>
      </c>
      <c r="G103" s="24">
        <v>62.665254870721213</v>
      </c>
      <c r="H103" s="74"/>
      <c r="I103" s="74"/>
      <c r="J103" s="74"/>
      <c r="K103" s="74"/>
    </row>
    <row r="104" spans="1:11">
      <c r="A104" s="81"/>
      <c r="B104" s="23" t="s">
        <v>9</v>
      </c>
      <c r="C104" s="24">
        <v>154.13621117080041</v>
      </c>
      <c r="D104" s="24">
        <v>150.81410329181381</v>
      </c>
      <c r="E104" s="24">
        <v>629.6027698299954</v>
      </c>
      <c r="F104" s="24">
        <v>34.088535039408569</v>
      </c>
      <c r="G104" s="24">
        <v>585.84549002949507</v>
      </c>
      <c r="H104" s="74"/>
      <c r="I104" s="74"/>
      <c r="J104" s="74"/>
      <c r="K104" s="74"/>
    </row>
    <row r="105" spans="1:11">
      <c r="A105" s="81"/>
      <c r="B105" s="25" t="s">
        <v>10</v>
      </c>
      <c r="C105" s="26">
        <f>C103/C102</f>
        <v>0.76232281107695277</v>
      </c>
      <c r="D105" s="26">
        <f t="shared" ref="D105:G105" si="25">D103/D102</f>
        <v>0.76744548352899333</v>
      </c>
      <c r="E105" s="26">
        <f t="shared" si="25"/>
        <v>2.9155991871597488E-2</v>
      </c>
      <c r="F105" s="26">
        <f t="shared" si="25"/>
        <v>0.94743566672046409</v>
      </c>
      <c r="G105" s="26">
        <f t="shared" si="25"/>
        <v>9.662947817520473E-2</v>
      </c>
      <c r="H105" s="75"/>
      <c r="I105" s="75"/>
      <c r="J105" s="75"/>
      <c r="K105" s="75"/>
    </row>
    <row r="106" spans="1:11">
      <c r="A106" s="81" t="s">
        <v>38</v>
      </c>
      <c r="B106" s="23" t="s">
        <v>7</v>
      </c>
      <c r="C106" s="24">
        <v>809.32843183659406</v>
      </c>
      <c r="D106" s="24">
        <v>809.32842621295663</v>
      </c>
      <c r="E106" s="24">
        <v>809.32843589175513</v>
      </c>
      <c r="F106" s="24">
        <v>809.3284323066631</v>
      </c>
      <c r="G106" s="24">
        <v>809.32842332744417</v>
      </c>
      <c r="H106" s="74"/>
      <c r="I106" s="74"/>
      <c r="J106" s="74"/>
      <c r="K106" s="74"/>
    </row>
    <row r="107" spans="1:11">
      <c r="A107" s="81"/>
      <c r="B107" s="23" t="s">
        <v>8</v>
      </c>
      <c r="C107" s="24">
        <v>542.08030097630069</v>
      </c>
      <c r="D107" s="24">
        <v>572.17863805223431</v>
      </c>
      <c r="E107" s="24">
        <v>95.011237041553215</v>
      </c>
      <c r="F107" s="24">
        <v>743.80680079356296</v>
      </c>
      <c r="G107" s="24">
        <v>596.329335819628</v>
      </c>
      <c r="H107" s="74"/>
      <c r="I107" s="74"/>
      <c r="J107" s="74"/>
      <c r="K107" s="74"/>
    </row>
    <row r="108" spans="1:11">
      <c r="A108" s="81"/>
      <c r="B108" s="23" t="s">
        <v>9</v>
      </c>
      <c r="C108" s="24">
        <v>267.24813086029337</v>
      </c>
      <c r="D108" s="24">
        <v>237.1497881607223</v>
      </c>
      <c r="E108" s="24">
        <v>714.31719885020198</v>
      </c>
      <c r="F108" s="24">
        <v>65.521631513100104</v>
      </c>
      <c r="G108" s="24">
        <v>212.9990875078162</v>
      </c>
      <c r="H108" s="74"/>
      <c r="I108" s="74"/>
      <c r="J108" s="74"/>
      <c r="K108" s="74"/>
    </row>
    <row r="109" spans="1:11">
      <c r="A109" s="81"/>
      <c r="B109" s="25" t="s">
        <v>10</v>
      </c>
      <c r="C109" s="26">
        <f>C107/C106</f>
        <v>0.66979026023609212</v>
      </c>
      <c r="D109" s="26">
        <f t="shared" ref="D109:G109" si="26">D107/D106</f>
        <v>0.70697953948015457</v>
      </c>
      <c r="E109" s="26">
        <f t="shared" si="26"/>
        <v>0.11739515483212384</v>
      </c>
      <c r="F109" s="26">
        <f t="shared" si="26"/>
        <v>0.91904197492931605</v>
      </c>
      <c r="G109" s="26">
        <f t="shared" si="26"/>
        <v>0.73681995915564258</v>
      </c>
      <c r="H109" s="75"/>
      <c r="I109" s="75"/>
      <c r="J109" s="75"/>
      <c r="K109" s="75"/>
    </row>
    <row r="110" spans="1:11">
      <c r="A110" s="81" t="s">
        <v>39</v>
      </c>
      <c r="B110" s="23" t="s">
        <v>7</v>
      </c>
      <c r="C110" s="24">
        <v>669.20419094553972</v>
      </c>
      <c r="D110" s="24">
        <v>669.20418947775261</v>
      </c>
      <c r="E110" s="24">
        <v>669.20418933308918</v>
      </c>
      <c r="F110" s="24">
        <v>669.20418998225944</v>
      </c>
      <c r="G110" s="24">
        <v>669.2041889738274</v>
      </c>
      <c r="H110" s="74"/>
      <c r="I110" s="74"/>
      <c r="J110" s="74"/>
      <c r="K110" s="74"/>
    </row>
    <row r="111" spans="1:11">
      <c r="A111" s="81"/>
      <c r="B111" s="23" t="s">
        <v>8</v>
      </c>
      <c r="C111" s="24">
        <v>539.73180324572832</v>
      </c>
      <c r="D111" s="24">
        <v>506.96360749549399</v>
      </c>
      <c r="E111" s="24">
        <v>664.81175871996686</v>
      </c>
      <c r="F111" s="24">
        <v>666.1999048393883</v>
      </c>
      <c r="G111" s="24">
        <v>183.77303410994099</v>
      </c>
      <c r="H111" s="74"/>
      <c r="I111" s="74"/>
      <c r="J111" s="74"/>
      <c r="K111" s="74"/>
    </row>
    <row r="112" spans="1:11">
      <c r="A112" s="81"/>
      <c r="B112" s="23" t="s">
        <v>9</v>
      </c>
      <c r="C112" s="24">
        <v>129.47238769981141</v>
      </c>
      <c r="D112" s="24">
        <v>162.24058198225859</v>
      </c>
      <c r="E112" s="24">
        <v>4.392430613122345</v>
      </c>
      <c r="F112" s="24">
        <v>3.004285142871197</v>
      </c>
      <c r="G112" s="24">
        <v>485.43115486388638</v>
      </c>
      <c r="H112" s="74"/>
      <c r="I112" s="74"/>
      <c r="J112" s="74"/>
      <c r="K112" s="74"/>
    </row>
    <row r="113" spans="1:11">
      <c r="A113" s="81"/>
      <c r="B113" s="25" t="s">
        <v>10</v>
      </c>
      <c r="C113" s="26">
        <f>C111/C110</f>
        <v>0.8065278289472817</v>
      </c>
      <c r="D113" s="26">
        <f t="shared" ref="D113:G113" si="27">D111/D110</f>
        <v>0.75756191528198402</v>
      </c>
      <c r="E113" s="26">
        <f t="shared" si="27"/>
        <v>0.99343633724484048</v>
      </c>
      <c r="F113" s="26">
        <f t="shared" si="27"/>
        <v>0.99551065999310195</v>
      </c>
      <c r="G113" s="26">
        <f t="shared" si="27"/>
        <v>0.27461429132973997</v>
      </c>
      <c r="H113" s="75"/>
      <c r="I113" s="75"/>
      <c r="J113" s="75"/>
      <c r="K113" s="75"/>
    </row>
    <row r="114" spans="1:11">
      <c r="A114" s="81" t="s">
        <v>40</v>
      </c>
      <c r="B114" s="23" t="s">
        <v>7</v>
      </c>
      <c r="C114" s="24">
        <v>1751.140614634744</v>
      </c>
      <c r="D114" s="24">
        <v>1751.1406281907091</v>
      </c>
      <c r="E114" s="24">
        <v>1751.140623199444</v>
      </c>
      <c r="F114" s="24">
        <v>1751.140622194599</v>
      </c>
      <c r="G114" s="24">
        <v>1751.1406249501561</v>
      </c>
      <c r="H114" s="74"/>
      <c r="I114" s="74"/>
      <c r="J114" s="74"/>
      <c r="K114" s="74"/>
    </row>
    <row r="115" spans="1:11">
      <c r="A115" s="81"/>
      <c r="B115" s="23" t="s">
        <v>8</v>
      </c>
      <c r="C115" s="24">
        <v>1318.3685728388391</v>
      </c>
      <c r="D115" s="24">
        <v>1300.4473386273669</v>
      </c>
      <c r="E115" s="24">
        <v>22.858099424409371</v>
      </c>
      <c r="F115" s="24">
        <v>1592.978712739065</v>
      </c>
      <c r="G115" s="24">
        <v>1452.352062724904</v>
      </c>
      <c r="H115" s="74"/>
      <c r="I115" s="74"/>
      <c r="J115" s="74"/>
      <c r="K115" s="74"/>
    </row>
    <row r="116" spans="1:11">
      <c r="A116" s="81"/>
      <c r="B116" s="23" t="s">
        <v>9</v>
      </c>
      <c r="C116" s="24">
        <v>432.77204179590552</v>
      </c>
      <c r="D116" s="24">
        <v>450.69328956334181</v>
      </c>
      <c r="E116" s="24">
        <v>1728.282523775034</v>
      </c>
      <c r="F116" s="24">
        <v>158.1619094555343</v>
      </c>
      <c r="G116" s="24">
        <v>298.78856222525172</v>
      </c>
      <c r="H116" s="74"/>
      <c r="I116" s="74"/>
      <c r="J116" s="74"/>
      <c r="K116" s="74"/>
    </row>
    <row r="117" spans="1:11">
      <c r="A117" s="81"/>
      <c r="B117" s="25" t="s">
        <v>10</v>
      </c>
      <c r="C117" s="26">
        <f>C115/C114</f>
        <v>0.75286276945488284</v>
      </c>
      <c r="D117" s="26">
        <f t="shared" ref="D117:G117" si="28">D115/D114</f>
        <v>0.74262872877948027</v>
      </c>
      <c r="E117" s="26">
        <f t="shared" si="28"/>
        <v>1.3053263182625612E-2</v>
      </c>
      <c r="F117" s="26">
        <f t="shared" si="28"/>
        <v>0.90968063475261107</v>
      </c>
      <c r="G117" s="26">
        <f t="shared" si="28"/>
        <v>0.82937488973293816</v>
      </c>
      <c r="H117" s="75"/>
      <c r="I117" s="75"/>
      <c r="J117" s="75"/>
      <c r="K117" s="75"/>
    </row>
    <row r="118" spans="1:11">
      <c r="A118" s="81" t="s">
        <v>41</v>
      </c>
      <c r="B118" s="23" t="s">
        <v>7</v>
      </c>
      <c r="C118" s="24">
        <v>3265.1491071447122</v>
      </c>
      <c r="D118" s="24">
        <v>3265.149106626578</v>
      </c>
      <c r="E118" s="24">
        <v>3265.149107343947</v>
      </c>
      <c r="F118" s="24">
        <v>3265.1491067406591</v>
      </c>
      <c r="G118" s="24">
        <v>3265.1491056294171</v>
      </c>
      <c r="H118" s="74"/>
      <c r="I118" s="74"/>
      <c r="J118" s="74"/>
      <c r="K118" s="74"/>
    </row>
    <row r="119" spans="1:11">
      <c r="A119" s="81"/>
      <c r="B119" s="23" t="s">
        <v>8</v>
      </c>
      <c r="C119" s="24">
        <v>2438.0152973778718</v>
      </c>
      <c r="D119" s="24">
        <v>2403.3564463092448</v>
      </c>
      <c r="E119" s="24">
        <v>36.960277567092987</v>
      </c>
      <c r="F119" s="24">
        <v>3116.6484827429258</v>
      </c>
      <c r="G119" s="24">
        <v>3178.908530273156</v>
      </c>
      <c r="H119" s="74"/>
      <c r="I119" s="74"/>
      <c r="J119" s="74"/>
      <c r="K119" s="74"/>
    </row>
    <row r="120" spans="1:11">
      <c r="A120" s="81"/>
      <c r="B120" s="23" t="s">
        <v>9</v>
      </c>
      <c r="C120" s="24">
        <v>827.1338097668397</v>
      </c>
      <c r="D120" s="24">
        <v>861.792660317333</v>
      </c>
      <c r="E120" s="24">
        <v>3228.1888297768542</v>
      </c>
      <c r="F120" s="24">
        <v>148.5006239977327</v>
      </c>
      <c r="G120" s="24">
        <v>86.240575356261417</v>
      </c>
      <c r="H120" s="74"/>
      <c r="I120" s="74"/>
      <c r="J120" s="74"/>
      <c r="K120" s="74"/>
    </row>
    <row r="121" spans="1:11">
      <c r="A121" s="81"/>
      <c r="B121" s="27" t="s">
        <v>10</v>
      </c>
      <c r="C121" s="26">
        <f>C119/C118</f>
        <v>0.74667808953749515</v>
      </c>
      <c r="D121" s="26">
        <f t="shared" ref="D121:G121" si="29">D119/D118</f>
        <v>0.73606330609271831</v>
      </c>
      <c r="E121" s="26">
        <f t="shared" si="29"/>
        <v>1.1319629319213089E-2</v>
      </c>
      <c r="F121" s="26">
        <f t="shared" si="29"/>
        <v>0.95451949692246374</v>
      </c>
      <c r="G121" s="26">
        <f t="shared" si="29"/>
        <v>0.97358755371766192</v>
      </c>
      <c r="H121" s="75"/>
      <c r="I121" s="75"/>
      <c r="J121" s="75"/>
      <c r="K121" s="75"/>
    </row>
    <row r="122" spans="1:11">
      <c r="A122" s="81" t="s">
        <v>42</v>
      </c>
      <c r="B122" s="23" t="s">
        <v>7</v>
      </c>
      <c r="C122" s="24">
        <v>2809.458762858324</v>
      </c>
      <c r="D122" s="24">
        <v>2809.458771745808</v>
      </c>
      <c r="E122" s="24">
        <v>2809.458763073043</v>
      </c>
      <c r="F122" s="24">
        <v>2809.4587594461991</v>
      </c>
      <c r="G122" s="24">
        <v>2809.4587614040952</v>
      </c>
      <c r="H122" s="74"/>
      <c r="I122" s="74"/>
      <c r="J122" s="74"/>
      <c r="K122" s="74"/>
    </row>
    <row r="123" spans="1:11">
      <c r="A123" s="81"/>
      <c r="B123" s="23" t="s">
        <v>8</v>
      </c>
      <c r="C123" s="24">
        <v>2281.002607546895</v>
      </c>
      <c r="D123" s="24">
        <v>2279.3057963411052</v>
      </c>
      <c r="E123" s="24">
        <v>90.860350408948705</v>
      </c>
      <c r="F123" s="24">
        <v>2700.2514837977992</v>
      </c>
      <c r="G123" s="24">
        <v>2665.1147887750021</v>
      </c>
      <c r="H123" s="74"/>
      <c r="I123" s="74"/>
      <c r="J123" s="74"/>
      <c r="K123" s="74"/>
    </row>
    <row r="124" spans="1:11">
      <c r="A124" s="81"/>
      <c r="B124" s="23" t="s">
        <v>9</v>
      </c>
      <c r="C124" s="24">
        <v>528.45615531142948</v>
      </c>
      <c r="D124" s="24">
        <v>530.15297540470294</v>
      </c>
      <c r="E124" s="24">
        <v>2718.5984126640942</v>
      </c>
      <c r="F124" s="24">
        <v>109.2072756483998</v>
      </c>
      <c r="G124" s="24">
        <v>144.34397262909309</v>
      </c>
      <c r="H124" s="74"/>
      <c r="I124" s="74"/>
      <c r="J124" s="74"/>
      <c r="K124" s="74"/>
    </row>
    <row r="125" spans="1:11">
      <c r="A125" s="81"/>
      <c r="B125" s="25" t="s">
        <v>10</v>
      </c>
      <c r="C125" s="26">
        <f>C123/C122</f>
        <v>0.81190108134074146</v>
      </c>
      <c r="D125" s="26">
        <f t="shared" ref="D125:G125" si="30">D123/D122</f>
        <v>0.81129711503996771</v>
      </c>
      <c r="E125" s="26">
        <f t="shared" si="30"/>
        <v>3.2340873481824593E-2</v>
      </c>
      <c r="F125" s="26">
        <f t="shared" si="30"/>
        <v>0.96112871374914688</v>
      </c>
      <c r="G125" s="26">
        <f t="shared" si="30"/>
        <v>0.94862214223890096</v>
      </c>
      <c r="H125" s="75"/>
      <c r="I125" s="75"/>
      <c r="J125" s="75"/>
      <c r="K125" s="75"/>
    </row>
    <row r="126" spans="1:11">
      <c r="A126" s="81" t="s">
        <v>43</v>
      </c>
      <c r="B126" s="23" t="s">
        <v>7</v>
      </c>
      <c r="C126" s="24">
        <v>3075.6641392654119</v>
      </c>
      <c r="D126" s="24">
        <v>3075.6641252166551</v>
      </c>
      <c r="E126" s="24">
        <v>3075.6641412064309</v>
      </c>
      <c r="F126" s="24">
        <v>3075.6641411944802</v>
      </c>
      <c r="G126" s="24">
        <v>3075.6641293711709</v>
      </c>
      <c r="H126" s="74"/>
      <c r="I126" s="74"/>
      <c r="J126" s="74"/>
      <c r="K126" s="74"/>
    </row>
    <row r="127" spans="1:11">
      <c r="A127" s="81"/>
      <c r="B127" s="23" t="s">
        <v>8</v>
      </c>
      <c r="C127" s="24">
        <v>1593.377793156965</v>
      </c>
      <c r="D127" s="24">
        <v>1688.5135452110751</v>
      </c>
      <c r="E127" s="24">
        <v>73.116557435820454</v>
      </c>
      <c r="F127" s="24">
        <v>2758.1803083823179</v>
      </c>
      <c r="G127" s="24">
        <v>2412.648208808233</v>
      </c>
      <c r="H127" s="74"/>
      <c r="I127" s="74"/>
      <c r="J127" s="74"/>
      <c r="K127" s="74"/>
    </row>
    <row r="128" spans="1:11">
      <c r="A128" s="81"/>
      <c r="B128" s="23" t="s">
        <v>9</v>
      </c>
      <c r="C128" s="24">
        <v>1482.286346108448</v>
      </c>
      <c r="D128" s="24">
        <v>1387.15058000558</v>
      </c>
      <c r="E128" s="24">
        <v>3002.5475837706099</v>
      </c>
      <c r="F128" s="24">
        <v>317.48383281216201</v>
      </c>
      <c r="G128" s="24">
        <v>663.01592056293816</v>
      </c>
      <c r="H128" s="74"/>
      <c r="I128" s="74"/>
      <c r="J128" s="74"/>
      <c r="K128" s="74"/>
    </row>
    <row r="129" spans="1:11">
      <c r="A129" s="81"/>
      <c r="B129" s="25" t="s">
        <v>10</v>
      </c>
      <c r="C129" s="26">
        <f>C127/C126</f>
        <v>0.5180597493774225</v>
      </c>
      <c r="D129" s="26">
        <f t="shared" ref="D129:G129" si="31">D127/D126</f>
        <v>0.5489915271850867</v>
      </c>
      <c r="E129" s="26">
        <f t="shared" si="31"/>
        <v>2.3772607826789711E-2</v>
      </c>
      <c r="F129" s="26">
        <f t="shared" si="31"/>
        <v>0.89677551961546009</v>
      </c>
      <c r="G129" s="26">
        <f t="shared" si="31"/>
        <v>0.78443162430141755</v>
      </c>
      <c r="H129" s="75"/>
      <c r="I129" s="75"/>
      <c r="J129" s="75"/>
      <c r="K129" s="75"/>
    </row>
    <row r="130" spans="1:11">
      <c r="A130" s="81" t="s">
        <v>44</v>
      </c>
      <c r="B130" s="23" t="s">
        <v>7</v>
      </c>
      <c r="C130" s="24">
        <v>40.798942444000438</v>
      </c>
      <c r="D130" s="24">
        <v>40.798939186955138</v>
      </c>
      <c r="E130" s="24">
        <v>40.798942158269107</v>
      </c>
      <c r="F130" s="24">
        <v>40.798942705144228</v>
      </c>
      <c r="G130" s="24">
        <v>40.798939500635427</v>
      </c>
      <c r="H130" s="74"/>
      <c r="I130" s="74"/>
      <c r="J130" s="74"/>
      <c r="K130" s="74"/>
    </row>
    <row r="131" spans="1:11">
      <c r="A131" s="81"/>
      <c r="B131" s="23" t="s">
        <v>8</v>
      </c>
      <c r="C131" s="24">
        <v>8.0115603545555505</v>
      </c>
      <c r="D131" s="24">
        <v>8.7863512818662617</v>
      </c>
      <c r="E131" s="24">
        <v>14.423021466414861</v>
      </c>
      <c r="F131" s="24">
        <v>16.6290026544483</v>
      </c>
      <c r="G131" s="24">
        <v>20.801965970040978</v>
      </c>
      <c r="H131" s="74"/>
      <c r="I131" s="74"/>
      <c r="J131" s="74"/>
      <c r="K131" s="74"/>
    </row>
    <row r="132" spans="1:11">
      <c r="A132" s="81"/>
      <c r="B132" s="23" t="s">
        <v>9</v>
      </c>
      <c r="C132" s="24">
        <v>32.78738208944489</v>
      </c>
      <c r="D132" s="24">
        <v>32.012587905088878</v>
      </c>
      <c r="E132" s="24">
        <v>26.375920691854262</v>
      </c>
      <c r="F132" s="24">
        <v>24.169940050695921</v>
      </c>
      <c r="G132" s="24">
        <v>19.996973530594449</v>
      </c>
      <c r="H132" s="74"/>
      <c r="I132" s="74"/>
      <c r="J132" s="74"/>
      <c r="K132" s="74"/>
    </row>
    <row r="133" spans="1:11">
      <c r="A133" s="81"/>
      <c r="B133" s="25" t="s">
        <v>10</v>
      </c>
      <c r="C133" s="77">
        <f>C131/C130</f>
        <v>0.19636686332132283</v>
      </c>
      <c r="D133" s="77">
        <f t="shared" ref="D133:G133" si="32">D131/D130</f>
        <v>0.21535734646442886</v>
      </c>
      <c r="E133" s="26">
        <f t="shared" si="32"/>
        <v>0.35351459384570372</v>
      </c>
      <c r="F133" s="26">
        <f t="shared" si="32"/>
        <v>0.40758415664412778</v>
      </c>
      <c r="G133" s="26">
        <f t="shared" si="32"/>
        <v>0.50986535985125292</v>
      </c>
      <c r="H133" s="78" t="s">
        <v>45</v>
      </c>
      <c r="I133" s="75"/>
      <c r="J133" s="75"/>
      <c r="K133" s="75"/>
    </row>
    <row r="134" spans="1:11">
      <c r="A134" s="81" t="s">
        <v>46</v>
      </c>
      <c r="B134" s="23" t="s">
        <v>7</v>
      </c>
      <c r="C134" s="24">
        <v>203.05161812700169</v>
      </c>
      <c r="D134" s="24">
        <v>203.05161577586199</v>
      </c>
      <c r="E134" s="24">
        <v>203.0516176822741</v>
      </c>
      <c r="F134" s="24">
        <v>203.05161817595359</v>
      </c>
      <c r="G134" s="24">
        <v>203.05161701968319</v>
      </c>
      <c r="H134" s="74"/>
      <c r="I134" s="74"/>
      <c r="J134" s="74"/>
      <c r="K134" s="74"/>
    </row>
    <row r="135" spans="1:11">
      <c r="A135" s="81"/>
      <c r="B135" s="23" t="s">
        <v>8</v>
      </c>
      <c r="C135" s="24">
        <v>52.817839755896721</v>
      </c>
      <c r="D135" s="24">
        <v>2.7044576871432202</v>
      </c>
      <c r="E135" s="24">
        <v>66.366292734322087</v>
      </c>
      <c r="F135" s="24">
        <v>74.408062310260419</v>
      </c>
      <c r="G135" s="24">
        <v>23.199664087289449</v>
      </c>
      <c r="H135" s="74"/>
      <c r="I135" s="74"/>
      <c r="J135" s="74"/>
      <c r="K135" s="74"/>
    </row>
    <row r="136" spans="1:11">
      <c r="A136" s="81"/>
      <c r="B136" s="23" t="s">
        <v>9</v>
      </c>
      <c r="C136" s="24">
        <v>150.2337783711049</v>
      </c>
      <c r="D136" s="24">
        <v>200.34715808871869</v>
      </c>
      <c r="E136" s="24">
        <v>136.68532494795201</v>
      </c>
      <c r="F136" s="24">
        <v>128.6435558656932</v>
      </c>
      <c r="G136" s="24">
        <v>179.8519529323938</v>
      </c>
      <c r="H136" s="74"/>
      <c r="I136" s="74"/>
      <c r="J136" s="74"/>
      <c r="K136" s="74"/>
    </row>
    <row r="137" spans="1:11">
      <c r="A137" s="81"/>
      <c r="B137" s="25" t="s">
        <v>10</v>
      </c>
      <c r="C137" s="26">
        <f>C135/C134</f>
        <v>0.26012026027224766</v>
      </c>
      <c r="D137" s="26">
        <f t="shared" ref="D137:G137" si="33">D135/D134</f>
        <v>1.3319065089974606E-2</v>
      </c>
      <c r="E137" s="26">
        <f t="shared" si="33"/>
        <v>0.32684444227461923</v>
      </c>
      <c r="F137" s="26">
        <f t="shared" si="33"/>
        <v>0.36644899941542158</v>
      </c>
      <c r="G137" s="73">
        <f t="shared" si="33"/>
        <v>0.11425500780444682</v>
      </c>
      <c r="H137" s="76" t="s">
        <v>47</v>
      </c>
      <c r="I137" s="75"/>
      <c r="J137" s="75"/>
      <c r="K137" s="75"/>
    </row>
    <row r="138" spans="1:11">
      <c r="A138" s="81" t="s">
        <v>48</v>
      </c>
      <c r="B138" s="23" t="s">
        <v>7</v>
      </c>
      <c r="C138" s="24">
        <v>295.82424618272199</v>
      </c>
      <c r="D138" s="24">
        <v>295.82424300783168</v>
      </c>
      <c r="E138" s="24">
        <v>295.82424492992061</v>
      </c>
      <c r="F138" s="24">
        <v>295.82424454179778</v>
      </c>
      <c r="G138" s="24">
        <v>295.8242447877542</v>
      </c>
      <c r="H138" s="74"/>
      <c r="I138" s="74"/>
      <c r="J138" s="74"/>
      <c r="K138" s="74"/>
    </row>
    <row r="139" spans="1:11">
      <c r="A139" s="81"/>
      <c r="B139" s="23" t="s">
        <v>8</v>
      </c>
      <c r="C139" s="24">
        <v>94.216774056284734</v>
      </c>
      <c r="D139" s="24">
        <v>2.2357118425194811</v>
      </c>
      <c r="E139" s="24">
        <v>201.50437529612199</v>
      </c>
      <c r="F139" s="24">
        <v>214.67210677149691</v>
      </c>
      <c r="G139" s="24">
        <v>163.9982525518013</v>
      </c>
      <c r="H139" s="74"/>
      <c r="I139" s="74"/>
      <c r="J139" s="74"/>
      <c r="K139" s="74"/>
    </row>
    <row r="140" spans="1:11">
      <c r="A140" s="81"/>
      <c r="B140" s="23" t="s">
        <v>9</v>
      </c>
      <c r="C140" s="24">
        <v>201.60747212643719</v>
      </c>
      <c r="D140" s="24">
        <v>293.58853116531219</v>
      </c>
      <c r="E140" s="24">
        <v>94.319869633798618</v>
      </c>
      <c r="F140" s="24">
        <v>81.152137770300996</v>
      </c>
      <c r="G140" s="24">
        <v>131.8259922359529</v>
      </c>
      <c r="H140" s="74"/>
      <c r="I140" s="74"/>
      <c r="J140" s="74"/>
      <c r="K140" s="74"/>
    </row>
    <row r="141" spans="1:11">
      <c r="A141" s="81"/>
      <c r="B141" s="25" t="s">
        <v>10</v>
      </c>
      <c r="C141" s="26">
        <f>C139/C138</f>
        <v>0.31848901931483259</v>
      </c>
      <c r="D141" s="26">
        <f t="shared" ref="D141:G141" si="34">D139/D138</f>
        <v>7.5575680335985603E-3</v>
      </c>
      <c r="E141" s="26">
        <f t="shared" si="34"/>
        <v>0.68116247653689588</v>
      </c>
      <c r="F141" s="26">
        <f t="shared" si="34"/>
        <v>0.72567448656550304</v>
      </c>
      <c r="G141" s="26">
        <f t="shared" si="34"/>
        <v>0.55437732180966293</v>
      </c>
      <c r="H141" s="75"/>
      <c r="I141" s="75"/>
      <c r="J141" s="75"/>
      <c r="K141" s="75"/>
    </row>
    <row r="143" spans="1:11">
      <c r="A143" s="67" t="s">
        <v>49</v>
      </c>
    </row>
  </sheetData>
  <autoFilter ref="B1:G141" xr:uid="{0A81C690-5968-40EA-9542-AD00D72632C9}"/>
  <mergeCells count="35">
    <mergeCell ref="A42:A45"/>
    <mergeCell ref="A22:A25"/>
    <mergeCell ref="A26:A29"/>
    <mergeCell ref="A30:A33"/>
    <mergeCell ref="A34:A37"/>
    <mergeCell ref="A38:A41"/>
    <mergeCell ref="A2:A5"/>
    <mergeCell ref="A6:A9"/>
    <mergeCell ref="A10:A13"/>
    <mergeCell ref="A14:A17"/>
    <mergeCell ref="A18:A21"/>
    <mergeCell ref="A46:A49"/>
    <mergeCell ref="A50:A53"/>
    <mergeCell ref="A54:A57"/>
    <mergeCell ref="A58:A61"/>
    <mergeCell ref="A62:A65"/>
    <mergeCell ref="A66:A69"/>
    <mergeCell ref="A70:A73"/>
    <mergeCell ref="A74:A77"/>
    <mergeCell ref="A78:A81"/>
    <mergeCell ref="A82:A85"/>
    <mergeCell ref="A86:A89"/>
    <mergeCell ref="A90:A93"/>
    <mergeCell ref="A94:A97"/>
    <mergeCell ref="A98:A101"/>
    <mergeCell ref="A102:A105"/>
    <mergeCell ref="A126:A129"/>
    <mergeCell ref="A130:A133"/>
    <mergeCell ref="A134:A137"/>
    <mergeCell ref="A138:A141"/>
    <mergeCell ref="A106:A109"/>
    <mergeCell ref="A110:A113"/>
    <mergeCell ref="A114:A117"/>
    <mergeCell ref="A118:A121"/>
    <mergeCell ref="A122:A125"/>
  </mergeCells>
  <conditionalFormatting sqref="A2">
    <cfRule type="beginsWith" dxfId="68" priority="17" operator="beginsWith" text="13">
      <formula>LEFT(A2,LEN("13"))="13"</formula>
    </cfRule>
    <cfRule type="beginsWith" dxfId="67" priority="18" operator="beginsWith" text="12">
      <formula>LEFT(A2,LEN("12"))="12"</formula>
    </cfRule>
    <cfRule type="beginsWith" dxfId="66" priority="19" operator="beginsWith" text="11">
      <formula>LEFT(A2,LEN("11"))="11"</formula>
    </cfRule>
    <cfRule type="beginsWith" dxfId="65" priority="20" operator="beginsWith" text="10">
      <formula>LEFT(A2,LEN("10"))="10"</formula>
    </cfRule>
    <cfRule type="beginsWith" dxfId="64" priority="21" operator="beginsWith" text="09">
      <formula>LEFT(A2,LEN("09"))="09"</formula>
    </cfRule>
    <cfRule type="beginsWith" dxfId="63" priority="22" operator="beginsWith" text="08">
      <formula>LEFT(A2,LEN("08"))="08"</formula>
    </cfRule>
    <cfRule type="beginsWith" dxfId="62" priority="23" operator="beginsWith" text="07">
      <formula>LEFT(A2,LEN("07"))="07"</formula>
    </cfRule>
    <cfRule type="beginsWith" dxfId="61" priority="24" operator="beginsWith" text="06">
      <formula>LEFT(A2,LEN("06"))="06"</formula>
    </cfRule>
    <cfRule type="beginsWith" dxfId="60" priority="25" operator="beginsWith" text="05">
      <formula>LEFT(A2,LEN("05"))="05"</formula>
    </cfRule>
    <cfRule type="beginsWith" dxfId="59" priority="26" operator="beginsWith" text="04">
      <formula>LEFT(A2,LEN("04"))="04"</formula>
    </cfRule>
    <cfRule type="beginsWith" dxfId="58" priority="27" operator="beginsWith" text="03">
      <formula>LEFT(A2,LEN("03"))="03"</formula>
    </cfRule>
    <cfRule type="beginsWith" dxfId="57" priority="28" operator="beginsWith" text="02">
      <formula>LEFT(A2,LEN("02"))="02"</formula>
    </cfRule>
    <cfRule type="beginsWith" dxfId="56" priority="29" operator="beginsWith" text="01">
      <formula>LEFT(A2,LEN("01"))="01"</formula>
    </cfRule>
  </conditionalFormatting>
  <conditionalFormatting sqref="A6 A10 A14 A18 A22 A26 A30 A34 A38 A42 A46 A50 A54 A58 A62 A66 A70 A74 A78 A82 A86 A90 A94 A98 A102 A106 A110 A114 A118 A122 A126 A130 A134 A138">
    <cfRule type="beginsWith" dxfId="55" priority="4" operator="beginsWith" text="13">
      <formula>LEFT(A6,LEN("13"))="13"</formula>
    </cfRule>
    <cfRule type="beginsWith" dxfId="54" priority="5" operator="beginsWith" text="12">
      <formula>LEFT(A6,LEN("12"))="12"</formula>
    </cfRule>
    <cfRule type="beginsWith" dxfId="53" priority="6" operator="beginsWith" text="11">
      <formula>LEFT(A6,LEN("11"))="11"</formula>
    </cfRule>
    <cfRule type="beginsWith" dxfId="52" priority="7" operator="beginsWith" text="10">
      <formula>LEFT(A6,LEN("10"))="10"</formula>
    </cfRule>
    <cfRule type="beginsWith" dxfId="51" priority="8" operator="beginsWith" text="09">
      <formula>LEFT(A6,LEN("09"))="09"</formula>
    </cfRule>
    <cfRule type="beginsWith" dxfId="50" priority="9" operator="beginsWith" text="08">
      <formula>LEFT(A6,LEN("08"))="08"</formula>
    </cfRule>
    <cfRule type="beginsWith" dxfId="49" priority="10" operator="beginsWith" text="07">
      <formula>LEFT(A6,LEN("07"))="07"</formula>
    </cfRule>
    <cfRule type="beginsWith" dxfId="48" priority="11" operator="beginsWith" text="06">
      <formula>LEFT(A6,LEN("06"))="06"</formula>
    </cfRule>
    <cfRule type="beginsWith" dxfId="47" priority="12" operator="beginsWith" text="05">
      <formula>LEFT(A6,LEN("05"))="05"</formula>
    </cfRule>
    <cfRule type="beginsWith" dxfId="46" priority="13" operator="beginsWith" text="04">
      <formula>LEFT(A6,LEN("04"))="04"</formula>
    </cfRule>
    <cfRule type="beginsWith" dxfId="45" priority="14" operator="beginsWith" text="03">
      <formula>LEFT(A6,LEN("03"))="03"</formula>
    </cfRule>
    <cfRule type="beginsWith" dxfId="44" priority="15" operator="beginsWith" text="02">
      <formula>LEFT(A6,LEN("02"))="02"</formula>
    </cfRule>
    <cfRule type="beginsWith" dxfId="43" priority="16" operator="beginsWith" text="01">
      <formula>LEFT(A6,LEN("01"))="01"</formula>
    </cfRule>
  </conditionalFormatting>
  <conditionalFormatting sqref="C5:K5 C9:K9 C13:K13 C17:K17 C21:K21 C25:K25 C29:K29 C33:K33 C37:K37 C41:K41 C45:G45 I45:K45 C49:G49 C53:G53 C133:G133 C137:G137">
    <cfRule type="cellIs" dxfId="42" priority="30" operator="greaterThan">
      <formula>0.25</formula>
    </cfRule>
  </conditionalFormatting>
  <conditionalFormatting sqref="C93:K93 C97:K97">
    <cfRule type="cellIs" dxfId="41" priority="2" operator="greaterThan">
      <formula>0.25</formula>
    </cfRule>
  </conditionalFormatting>
  <conditionalFormatting sqref="C101:K101 C105:K105 C109:K109 C113:K113 C117:K117 C121:K121 C125:K125 C129:K129 I133:K133 I137:K137 C141:K141">
    <cfRule type="cellIs" dxfId="40" priority="1" operator="greaterThan">
      <formula>0.25</formula>
    </cfRule>
  </conditionalFormatting>
  <conditionalFormatting sqref="I49:K49 I53:K53 C57:K57 C61:K61 C65:K65 C69:K69 C73:K73 C77:K77 C81:K81 C85:K85 C89:K89">
    <cfRule type="cellIs" dxfId="39" priority="3" operator="greaterThan">
      <formula>0.25</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sheetPr codeName="Hoja2"/>
  <dimension ref="A1:AU219"/>
  <sheetViews>
    <sheetView zoomScale="90" zoomScaleNormal="90" workbookViewId="0">
      <pane xSplit="1" ySplit="1" topLeftCell="B2" activePane="bottomRight" state="frozen"/>
      <selection pane="bottomRight" activeCell="I19" sqref="I19"/>
      <selection pane="bottomLeft" activeCell="A2" sqref="A2"/>
      <selection pane="topRight" activeCell="B1" sqref="B1"/>
    </sheetView>
  </sheetViews>
  <sheetFormatPr defaultColWidth="11.42578125" defaultRowHeight="15" customHeight="1"/>
  <cols>
    <col min="1" max="1" width="23.5703125" style="46" customWidth="1"/>
    <col min="2" max="6" width="15.42578125" style="34" customWidth="1"/>
    <col min="7" max="9" width="15.85546875" style="34" customWidth="1"/>
    <col min="10" max="10" width="15.85546875" style="34" hidden="1" customWidth="1"/>
    <col min="11" max="11" width="21.7109375" style="34" hidden="1" customWidth="1"/>
    <col min="12" max="16" width="15.85546875" style="34" hidden="1" customWidth="1"/>
    <col min="17" max="17" width="11.42578125" style="34" hidden="1" customWidth="1"/>
    <col min="18" max="41" width="15.85546875" style="34" hidden="1" customWidth="1"/>
    <col min="42" max="43" width="16.28515625" style="41" customWidth="1"/>
    <col min="44" max="45" width="16.28515625" style="57" customWidth="1"/>
    <col min="46" max="46" width="16.28515625" style="41" customWidth="1"/>
    <col min="47" max="16384" width="11.42578125" style="34"/>
  </cols>
  <sheetData>
    <row r="1" spans="1:46" ht="30">
      <c r="A1" s="31" t="s">
        <v>0</v>
      </c>
      <c r="B1" s="32" t="s">
        <v>50</v>
      </c>
      <c r="C1" s="64" t="s">
        <v>51</v>
      </c>
      <c r="D1" s="64" t="s">
        <v>52</v>
      </c>
      <c r="E1" s="64" t="s">
        <v>53</v>
      </c>
      <c r="F1" s="64" t="s">
        <v>54</v>
      </c>
      <c r="G1" s="80" t="s">
        <v>55</v>
      </c>
      <c r="H1" s="65" t="s">
        <v>56</v>
      </c>
      <c r="I1" s="65" t="s">
        <v>57</v>
      </c>
      <c r="J1" s="32"/>
      <c r="K1" s="32"/>
      <c r="L1" s="32"/>
      <c r="M1" s="32"/>
      <c r="N1" s="32"/>
      <c r="O1" s="32"/>
      <c r="P1" s="32"/>
      <c r="Q1" s="32"/>
      <c r="R1" s="32"/>
      <c r="S1" s="32"/>
      <c r="T1" s="32"/>
      <c r="U1" s="32"/>
      <c r="V1" s="32"/>
      <c r="W1" s="32"/>
      <c r="X1" s="32"/>
      <c r="Y1" s="32"/>
      <c r="Z1" s="32"/>
      <c r="AA1" s="32"/>
      <c r="AB1" s="32"/>
      <c r="AC1" s="32"/>
      <c r="AD1" s="32"/>
      <c r="AE1" s="32"/>
      <c r="AF1" s="32"/>
      <c r="AG1" s="32"/>
      <c r="AH1" s="32"/>
      <c r="AI1" s="32"/>
      <c r="AJ1" s="32"/>
      <c r="AK1" s="32"/>
      <c r="AL1" s="32"/>
      <c r="AM1" s="32"/>
      <c r="AN1" s="32"/>
      <c r="AO1" s="32"/>
      <c r="AP1" s="16" t="s">
        <v>58</v>
      </c>
      <c r="AQ1" s="14" t="s">
        <v>59</v>
      </c>
      <c r="AR1" s="47" t="s">
        <v>60</v>
      </c>
      <c r="AS1" s="47" t="s">
        <v>61</v>
      </c>
      <c r="AT1" s="33" t="s">
        <v>62</v>
      </c>
    </row>
    <row r="2" spans="1:46">
      <c r="A2" s="20" t="s">
        <v>6</v>
      </c>
      <c r="B2" s="21">
        <v>1</v>
      </c>
      <c r="C2" s="21">
        <v>1</v>
      </c>
      <c r="D2" s="21">
        <v>1</v>
      </c>
      <c r="E2" s="21">
        <v>1</v>
      </c>
      <c r="F2" s="21">
        <v>1</v>
      </c>
      <c r="G2" s="22">
        <v>1</v>
      </c>
      <c r="H2" s="22">
        <v>1</v>
      </c>
      <c r="I2" s="22">
        <v>1</v>
      </c>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16">
        <f>SUMIFS(B2:AO2,$B$106:$AO$106,"X",$B$103:$AO$103,"X")</f>
        <v>5</v>
      </c>
      <c r="AQ2" s="16">
        <f>SUMIFS(B2:AO2,$B$103:$AO$103,"X")</f>
        <v>8</v>
      </c>
      <c r="AR2" s="48">
        <v>387.81310200000001</v>
      </c>
      <c r="AS2" s="48">
        <f t="shared" ref="AS2:AS33" si="0">IFERROR(AR2/$AR$102,0)*100</f>
        <v>0.59569169310644343</v>
      </c>
      <c r="AT2" s="7"/>
    </row>
    <row r="3" spans="1:46">
      <c r="A3" s="20" t="s">
        <v>11</v>
      </c>
      <c r="B3" s="21">
        <v>1</v>
      </c>
      <c r="C3" s="21">
        <v>1</v>
      </c>
      <c r="D3" s="21">
        <v>1</v>
      </c>
      <c r="E3" s="21">
        <v>1</v>
      </c>
      <c r="F3" s="21">
        <v>1</v>
      </c>
      <c r="G3" s="22">
        <v>1</v>
      </c>
      <c r="H3" s="22">
        <v>1</v>
      </c>
      <c r="I3" s="22">
        <v>1</v>
      </c>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16">
        <f>SUMIF($B$106:$U$106,"X",B3:U3)</f>
        <v>5</v>
      </c>
      <c r="AQ3" s="16">
        <f t="shared" ref="AQ3:AQ66" si="1">SUMIFS(B3:AO3,$B$103:$AO$103,"X")</f>
        <v>8</v>
      </c>
      <c r="AR3" s="48">
        <v>74.521105000000006</v>
      </c>
      <c r="AS3" s="48">
        <f t="shared" si="0"/>
        <v>0.11446648651291066</v>
      </c>
      <c r="AT3" s="35"/>
    </row>
    <row r="4" spans="1:46">
      <c r="A4" s="20" t="s">
        <v>12</v>
      </c>
      <c r="B4" s="21">
        <v>1</v>
      </c>
      <c r="C4" s="21">
        <v>1</v>
      </c>
      <c r="D4" s="21">
        <v>1</v>
      </c>
      <c r="E4" s="21">
        <v>1</v>
      </c>
      <c r="F4" s="21">
        <v>1</v>
      </c>
      <c r="G4" s="22">
        <v>1</v>
      </c>
      <c r="H4" s="22">
        <v>1</v>
      </c>
      <c r="I4" s="22">
        <v>1</v>
      </c>
      <c r="J4" s="20"/>
      <c r="K4" s="20"/>
      <c r="L4" s="20"/>
      <c r="M4" s="20"/>
      <c r="N4" s="20"/>
      <c r="O4" s="20"/>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16">
        <f t="shared" ref="AP4:AP67" si="2">SUMIF($B$106:$U$106,"X",B4:U4)</f>
        <v>5</v>
      </c>
      <c r="AQ4" s="16">
        <f t="shared" si="1"/>
        <v>8</v>
      </c>
      <c r="AR4" s="48">
        <v>900.71481700000004</v>
      </c>
      <c r="AS4" s="48">
        <f t="shared" si="0"/>
        <v>1.3835229691254485</v>
      </c>
      <c r="AT4" s="35"/>
    </row>
    <row r="5" spans="1:46">
      <c r="A5" s="20" t="s">
        <v>13</v>
      </c>
      <c r="B5" s="21">
        <v>1</v>
      </c>
      <c r="C5" s="21">
        <v>1</v>
      </c>
      <c r="D5" s="21">
        <v>1</v>
      </c>
      <c r="E5" s="21">
        <v>1</v>
      </c>
      <c r="F5" s="21">
        <v>1</v>
      </c>
      <c r="G5" s="22">
        <v>1</v>
      </c>
      <c r="H5" s="22">
        <v>1</v>
      </c>
      <c r="I5" s="22">
        <v>1</v>
      </c>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16">
        <f t="shared" si="2"/>
        <v>5</v>
      </c>
      <c r="AQ5" s="16">
        <f t="shared" si="1"/>
        <v>8</v>
      </c>
      <c r="AR5" s="48">
        <v>3456.1161299999999</v>
      </c>
      <c r="AS5" s="48">
        <f t="shared" si="0"/>
        <v>5.3086903419064706</v>
      </c>
      <c r="AT5" s="7"/>
    </row>
    <row r="6" spans="1:46">
      <c r="A6" s="20" t="s">
        <v>14</v>
      </c>
      <c r="B6" s="21">
        <v>1</v>
      </c>
      <c r="C6" s="21">
        <v>1</v>
      </c>
      <c r="D6" s="21">
        <v>1</v>
      </c>
      <c r="E6" s="21">
        <v>1</v>
      </c>
      <c r="F6" s="21">
        <v>1</v>
      </c>
      <c r="G6" s="22">
        <v>1</v>
      </c>
      <c r="H6" s="22">
        <v>1</v>
      </c>
      <c r="I6" s="22">
        <v>1</v>
      </c>
      <c r="J6" s="20"/>
      <c r="K6" s="20"/>
      <c r="L6" s="20"/>
      <c r="M6" s="20"/>
      <c r="N6" s="20"/>
      <c r="O6" s="20"/>
      <c r="P6" s="20"/>
      <c r="Q6" s="20"/>
      <c r="R6" s="20"/>
      <c r="S6" s="20"/>
      <c r="T6" s="20"/>
      <c r="U6" s="20"/>
      <c r="V6" s="20"/>
      <c r="W6" s="20"/>
      <c r="X6" s="20"/>
      <c r="Y6" s="20"/>
      <c r="Z6" s="20"/>
      <c r="AA6" s="20"/>
      <c r="AB6" s="20"/>
      <c r="AC6" s="20"/>
      <c r="AD6" s="20"/>
      <c r="AE6" s="20"/>
      <c r="AF6" s="20"/>
      <c r="AG6" s="20"/>
      <c r="AH6" s="20"/>
      <c r="AI6" s="20"/>
      <c r="AJ6" s="20"/>
      <c r="AK6" s="20"/>
      <c r="AL6" s="20"/>
      <c r="AM6" s="20"/>
      <c r="AN6" s="20"/>
      <c r="AO6" s="20"/>
      <c r="AP6" s="16">
        <f t="shared" si="2"/>
        <v>5</v>
      </c>
      <c r="AQ6" s="16">
        <f t="shared" si="1"/>
        <v>8</v>
      </c>
      <c r="AR6" s="48">
        <v>7951.2790519999999</v>
      </c>
      <c r="AS6" s="48">
        <f t="shared" si="0"/>
        <v>12.213385407612341</v>
      </c>
      <c r="AT6" s="35"/>
    </row>
    <row r="7" spans="1:46">
      <c r="A7" s="20" t="s">
        <v>15</v>
      </c>
      <c r="B7" s="21">
        <v>1</v>
      </c>
      <c r="C7" s="21">
        <v>1</v>
      </c>
      <c r="D7" s="21">
        <v>1</v>
      </c>
      <c r="E7" s="21">
        <v>1</v>
      </c>
      <c r="F7" s="21">
        <v>1</v>
      </c>
      <c r="G7" s="22">
        <v>1</v>
      </c>
      <c r="H7" s="22">
        <v>1</v>
      </c>
      <c r="I7" s="22">
        <v>1</v>
      </c>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16">
        <f t="shared" si="2"/>
        <v>5</v>
      </c>
      <c r="AQ7" s="16">
        <f t="shared" si="1"/>
        <v>8</v>
      </c>
      <c r="AR7" s="48">
        <v>1940.894084</v>
      </c>
      <c r="AS7" s="48">
        <f t="shared" si="0"/>
        <v>2.9812672059703638</v>
      </c>
      <c r="AT7" s="35"/>
    </row>
    <row r="8" spans="1:46">
      <c r="A8" s="20" t="s">
        <v>16</v>
      </c>
      <c r="B8" s="21">
        <v>1</v>
      </c>
      <c r="C8" s="21">
        <v>1</v>
      </c>
      <c r="D8" s="21">
        <v>1</v>
      </c>
      <c r="E8" s="21">
        <v>1</v>
      </c>
      <c r="F8" s="21">
        <v>1</v>
      </c>
      <c r="G8" s="22">
        <v>1</v>
      </c>
      <c r="H8" s="22">
        <v>1</v>
      </c>
      <c r="I8" s="22">
        <v>1</v>
      </c>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16">
        <f t="shared" si="2"/>
        <v>5</v>
      </c>
      <c r="AQ8" s="16">
        <f t="shared" si="1"/>
        <v>8</v>
      </c>
      <c r="AR8" s="48">
        <v>11453.177667</v>
      </c>
      <c r="AS8" s="48">
        <f t="shared" si="0"/>
        <v>17.592398917724385</v>
      </c>
      <c r="AT8" s="35"/>
    </row>
    <row r="9" spans="1:46">
      <c r="A9" s="20" t="s">
        <v>17</v>
      </c>
      <c r="B9" s="21">
        <v>1</v>
      </c>
      <c r="C9" s="21">
        <v>1</v>
      </c>
      <c r="D9" s="21">
        <v>1</v>
      </c>
      <c r="E9" s="21">
        <v>0</v>
      </c>
      <c r="F9" s="21">
        <v>0</v>
      </c>
      <c r="G9" s="22">
        <v>1</v>
      </c>
      <c r="H9" s="22">
        <v>1</v>
      </c>
      <c r="I9" s="22">
        <v>1</v>
      </c>
      <c r="J9" s="20"/>
      <c r="K9" s="20"/>
      <c r="L9" s="20"/>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16">
        <f t="shared" si="2"/>
        <v>3</v>
      </c>
      <c r="AQ9" s="16">
        <f t="shared" si="1"/>
        <v>6</v>
      </c>
      <c r="AR9" s="48">
        <v>2.3099799999999999</v>
      </c>
      <c r="AS9" s="48">
        <f t="shared" si="0"/>
        <v>3.5481934213816794E-3</v>
      </c>
      <c r="AT9" s="7"/>
    </row>
    <row r="10" spans="1:46">
      <c r="A10" s="20" t="s">
        <v>18</v>
      </c>
      <c r="B10" s="21">
        <v>1</v>
      </c>
      <c r="C10" s="21">
        <v>1</v>
      </c>
      <c r="D10" s="21">
        <v>1</v>
      </c>
      <c r="E10" s="21">
        <v>1</v>
      </c>
      <c r="F10" s="21">
        <v>1</v>
      </c>
      <c r="G10" s="22">
        <v>1</v>
      </c>
      <c r="H10" s="22">
        <v>1</v>
      </c>
      <c r="I10" s="22">
        <v>1</v>
      </c>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16">
        <f t="shared" si="2"/>
        <v>5</v>
      </c>
      <c r="AQ10" s="16">
        <f t="shared" si="1"/>
        <v>8</v>
      </c>
      <c r="AR10" s="48">
        <v>200.73909399999999</v>
      </c>
      <c r="AS10" s="48">
        <f t="shared" si="0"/>
        <v>0.30834082232093724</v>
      </c>
      <c r="AT10" s="7"/>
    </row>
    <row r="11" spans="1:46">
      <c r="A11" s="20" t="s">
        <v>19</v>
      </c>
      <c r="B11" s="69">
        <v>1</v>
      </c>
      <c r="C11" s="69">
        <v>1</v>
      </c>
      <c r="D11" s="69">
        <v>1</v>
      </c>
      <c r="E11" s="21">
        <v>1</v>
      </c>
      <c r="F11" s="21">
        <v>1</v>
      </c>
      <c r="G11" s="22">
        <v>1</v>
      </c>
      <c r="H11" s="22">
        <v>1</v>
      </c>
      <c r="I11" s="22">
        <v>1</v>
      </c>
      <c r="J11" s="20"/>
      <c r="K11" s="20"/>
      <c r="L11" s="20"/>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16">
        <f t="shared" si="2"/>
        <v>5</v>
      </c>
      <c r="AQ11" s="16">
        <f t="shared" si="1"/>
        <v>8</v>
      </c>
      <c r="AR11" s="48">
        <v>3613.8520199999998</v>
      </c>
      <c r="AS11" s="48">
        <f t="shared" si="0"/>
        <v>5.5509770488103332</v>
      </c>
      <c r="AT11" s="35"/>
    </row>
    <row r="12" spans="1:46">
      <c r="A12" s="20" t="s">
        <v>20</v>
      </c>
      <c r="B12" s="68">
        <v>1</v>
      </c>
      <c r="C12" s="69">
        <v>0</v>
      </c>
      <c r="D12" s="69">
        <v>1</v>
      </c>
      <c r="E12" s="68">
        <v>1</v>
      </c>
      <c r="F12" s="79">
        <v>1</v>
      </c>
      <c r="G12" s="22">
        <v>1</v>
      </c>
      <c r="H12" s="22">
        <v>1</v>
      </c>
      <c r="I12" s="22">
        <v>1</v>
      </c>
      <c r="J12" s="20"/>
      <c r="K12" s="20"/>
      <c r="L12" s="20"/>
      <c r="M12" s="20"/>
      <c r="N12" s="20"/>
      <c r="O12" s="20"/>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16">
        <f t="shared" si="2"/>
        <v>5</v>
      </c>
      <c r="AQ12" s="16">
        <f t="shared" si="1"/>
        <v>7</v>
      </c>
      <c r="AR12" s="48">
        <v>1.136806</v>
      </c>
      <c r="AS12" s="48">
        <f t="shared" si="0"/>
        <v>1.7461655817743969E-3</v>
      </c>
      <c r="AT12" s="35" t="s">
        <v>63</v>
      </c>
    </row>
    <row r="13" spans="1:46">
      <c r="A13" s="20" t="s">
        <v>22</v>
      </c>
      <c r="B13" s="69">
        <v>1</v>
      </c>
      <c r="C13" s="69">
        <v>1</v>
      </c>
      <c r="D13" s="69">
        <v>1</v>
      </c>
      <c r="E13" s="21">
        <v>1</v>
      </c>
      <c r="F13" s="21">
        <v>1</v>
      </c>
      <c r="G13" s="22">
        <v>1</v>
      </c>
      <c r="H13" s="22">
        <v>1</v>
      </c>
      <c r="I13" s="22">
        <v>1</v>
      </c>
      <c r="J13" s="20"/>
      <c r="K13" s="20"/>
      <c r="L13" s="20"/>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16">
        <f t="shared" si="2"/>
        <v>5</v>
      </c>
      <c r="AQ13" s="16">
        <f t="shared" si="1"/>
        <v>8</v>
      </c>
      <c r="AR13" s="48">
        <v>3562.1536529999998</v>
      </c>
      <c r="AS13" s="48">
        <f t="shared" si="0"/>
        <v>5.4715669215860387</v>
      </c>
      <c r="AT13" s="7"/>
    </row>
    <row r="14" spans="1:46">
      <c r="A14" s="20" t="s">
        <v>23</v>
      </c>
      <c r="B14" s="68">
        <v>1</v>
      </c>
      <c r="C14" s="69">
        <v>0</v>
      </c>
      <c r="D14" s="68">
        <v>1</v>
      </c>
      <c r="E14" s="79">
        <v>1</v>
      </c>
      <c r="F14" s="79">
        <v>1</v>
      </c>
      <c r="G14" s="22">
        <v>1</v>
      </c>
      <c r="H14" s="22">
        <v>1</v>
      </c>
      <c r="I14" s="22">
        <v>1</v>
      </c>
      <c r="J14" s="20"/>
      <c r="K14" s="20"/>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16">
        <f t="shared" si="2"/>
        <v>5</v>
      </c>
      <c r="AQ14" s="16">
        <f t="shared" si="1"/>
        <v>7</v>
      </c>
      <c r="AR14" s="48">
        <v>3.714245</v>
      </c>
      <c r="AS14" s="48">
        <f t="shared" si="0"/>
        <v>5.7051834537094675E-3</v>
      </c>
      <c r="AT14" s="35" t="s">
        <v>63</v>
      </c>
    </row>
    <row r="15" spans="1:46">
      <c r="A15" s="20" t="s">
        <v>25</v>
      </c>
      <c r="B15" s="69">
        <v>1</v>
      </c>
      <c r="C15" s="69">
        <v>1</v>
      </c>
      <c r="D15" s="69">
        <v>1</v>
      </c>
      <c r="E15" s="21">
        <v>1</v>
      </c>
      <c r="F15" s="21">
        <v>1</v>
      </c>
      <c r="G15" s="22">
        <v>1</v>
      </c>
      <c r="H15" s="22">
        <v>1</v>
      </c>
      <c r="I15" s="22">
        <v>1</v>
      </c>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16">
        <f t="shared" si="2"/>
        <v>5</v>
      </c>
      <c r="AQ15" s="16">
        <f t="shared" si="1"/>
        <v>8</v>
      </c>
      <c r="AR15" s="48">
        <v>59.311610999999999</v>
      </c>
      <c r="AS15" s="48">
        <f t="shared" si="0"/>
        <v>9.1104281405791063E-2</v>
      </c>
      <c r="AT15" s="35"/>
    </row>
    <row r="16" spans="1:46">
      <c r="A16" s="66" t="s">
        <v>26</v>
      </c>
      <c r="B16" s="69">
        <v>1</v>
      </c>
      <c r="C16" s="69">
        <v>1</v>
      </c>
      <c r="D16" s="69">
        <v>1</v>
      </c>
      <c r="E16" s="21">
        <v>1</v>
      </c>
      <c r="F16" s="21">
        <v>1</v>
      </c>
      <c r="G16" s="22">
        <v>1</v>
      </c>
      <c r="H16" s="22">
        <v>0</v>
      </c>
      <c r="I16" s="22">
        <v>1</v>
      </c>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16">
        <f t="shared" si="2"/>
        <v>4</v>
      </c>
      <c r="AQ16" s="16">
        <f t="shared" si="1"/>
        <v>7</v>
      </c>
      <c r="AR16" s="48">
        <v>652.33375699999999</v>
      </c>
      <c r="AS16" s="48">
        <f t="shared" si="0"/>
        <v>1.0020027641505966</v>
      </c>
      <c r="AT16" s="7"/>
    </row>
    <row r="17" spans="1:46">
      <c r="A17" s="20" t="s">
        <v>27</v>
      </c>
      <c r="B17" s="69">
        <v>1</v>
      </c>
      <c r="C17" s="69">
        <v>1</v>
      </c>
      <c r="D17" s="69">
        <v>1</v>
      </c>
      <c r="E17" s="21">
        <v>1</v>
      </c>
      <c r="F17" s="21">
        <v>1</v>
      </c>
      <c r="G17" s="22">
        <v>1</v>
      </c>
      <c r="H17" s="22">
        <v>1</v>
      </c>
      <c r="I17" s="22">
        <v>1</v>
      </c>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16">
        <f t="shared" si="2"/>
        <v>5</v>
      </c>
      <c r="AQ17" s="16">
        <f t="shared" si="1"/>
        <v>8</v>
      </c>
      <c r="AR17" s="48">
        <v>36.564283000000003</v>
      </c>
      <c r="AS17" s="48">
        <f t="shared" si="0"/>
        <v>5.6163753971089789E-2</v>
      </c>
      <c r="AT17" s="35"/>
    </row>
    <row r="18" spans="1:46">
      <c r="A18" s="20" t="s">
        <v>28</v>
      </c>
      <c r="B18" s="69">
        <v>0</v>
      </c>
      <c r="C18" s="69">
        <v>1</v>
      </c>
      <c r="D18" s="69">
        <v>1</v>
      </c>
      <c r="E18" s="21">
        <v>1</v>
      </c>
      <c r="F18" s="21">
        <v>1</v>
      </c>
      <c r="G18" s="22">
        <v>1</v>
      </c>
      <c r="H18" s="22">
        <v>1</v>
      </c>
      <c r="I18" s="71">
        <v>1</v>
      </c>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16">
        <f t="shared" si="2"/>
        <v>5</v>
      </c>
      <c r="AQ18" s="16">
        <f t="shared" si="1"/>
        <v>7</v>
      </c>
      <c r="AR18" s="48">
        <v>384.78948000000003</v>
      </c>
      <c r="AS18" s="48">
        <f t="shared" si="0"/>
        <v>0.59104732575731278</v>
      </c>
      <c r="AT18" s="35"/>
    </row>
    <row r="19" spans="1:46">
      <c r="A19" s="20" t="s">
        <v>29</v>
      </c>
      <c r="B19" s="69">
        <v>1</v>
      </c>
      <c r="C19" s="69">
        <v>1</v>
      </c>
      <c r="D19" s="69">
        <v>1</v>
      </c>
      <c r="E19" s="21">
        <v>1</v>
      </c>
      <c r="F19" s="21">
        <v>1</v>
      </c>
      <c r="G19" s="22">
        <v>1</v>
      </c>
      <c r="H19" s="22">
        <v>1</v>
      </c>
      <c r="I19" s="22">
        <v>1</v>
      </c>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16">
        <f t="shared" si="2"/>
        <v>5</v>
      </c>
      <c r="AQ19" s="16">
        <f t="shared" si="1"/>
        <v>8</v>
      </c>
      <c r="AR19" s="48">
        <v>24.313776000000001</v>
      </c>
      <c r="AS19" s="48">
        <f t="shared" si="0"/>
        <v>3.7346635058376161E-2</v>
      </c>
      <c r="AT19" s="35"/>
    </row>
    <row r="20" spans="1:46">
      <c r="A20" s="20" t="s">
        <v>30</v>
      </c>
      <c r="B20" s="69">
        <v>1</v>
      </c>
      <c r="C20" s="69">
        <v>1</v>
      </c>
      <c r="D20" s="69">
        <v>1</v>
      </c>
      <c r="E20" s="21">
        <v>1</v>
      </c>
      <c r="F20" s="21">
        <v>1</v>
      </c>
      <c r="G20" s="72">
        <v>1</v>
      </c>
      <c r="H20" s="72">
        <v>1</v>
      </c>
      <c r="I20" s="22">
        <v>1</v>
      </c>
      <c r="J20" s="20"/>
      <c r="K20" s="20"/>
      <c r="L20" s="20"/>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16">
        <f t="shared" si="2"/>
        <v>5</v>
      </c>
      <c r="AQ20" s="14">
        <f t="shared" si="1"/>
        <v>8</v>
      </c>
      <c r="AR20" s="48">
        <v>2936.8152329999998</v>
      </c>
      <c r="AS20" s="48">
        <f t="shared" si="0"/>
        <v>4.5110297446489165</v>
      </c>
      <c r="AT20" s="35" t="s">
        <v>63</v>
      </c>
    </row>
    <row r="21" spans="1:46">
      <c r="A21" s="20" t="s">
        <v>31</v>
      </c>
      <c r="B21" s="69">
        <v>1</v>
      </c>
      <c r="C21" s="69">
        <v>1</v>
      </c>
      <c r="D21" s="69">
        <v>1</v>
      </c>
      <c r="E21" s="21">
        <v>1</v>
      </c>
      <c r="F21" s="21">
        <v>1</v>
      </c>
      <c r="G21" s="22">
        <v>1</v>
      </c>
      <c r="H21" s="22">
        <v>1</v>
      </c>
      <c r="I21" s="22">
        <v>1</v>
      </c>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16">
        <f t="shared" si="2"/>
        <v>5</v>
      </c>
      <c r="AQ21" s="16">
        <f t="shared" si="1"/>
        <v>8</v>
      </c>
      <c r="AR21" s="48">
        <v>4242.5533100000002</v>
      </c>
      <c r="AS21" s="48">
        <f t="shared" si="0"/>
        <v>6.5166796874445101</v>
      </c>
      <c r="AT21" s="35"/>
    </row>
    <row r="22" spans="1:46">
      <c r="A22" s="20" t="s">
        <v>32</v>
      </c>
      <c r="B22" s="69">
        <v>1</v>
      </c>
      <c r="C22" s="69">
        <v>1</v>
      </c>
      <c r="D22" s="69">
        <v>0</v>
      </c>
      <c r="E22" s="21">
        <v>1</v>
      </c>
      <c r="F22" s="21">
        <v>1</v>
      </c>
      <c r="G22" s="22">
        <v>1</v>
      </c>
      <c r="H22" s="22">
        <v>0</v>
      </c>
      <c r="I22" s="22">
        <v>1</v>
      </c>
      <c r="J22" s="20"/>
      <c r="K22" s="20"/>
      <c r="L22" s="20"/>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16">
        <f t="shared" si="2"/>
        <v>4</v>
      </c>
      <c r="AQ22" s="16">
        <f t="shared" si="1"/>
        <v>6</v>
      </c>
      <c r="AR22" s="48">
        <v>290.50027</v>
      </c>
      <c r="AS22" s="48">
        <f t="shared" si="0"/>
        <v>0.44621648106200124</v>
      </c>
      <c r="AT22" s="35"/>
    </row>
    <row r="23" spans="1:46">
      <c r="A23" s="20" t="s">
        <v>33</v>
      </c>
      <c r="B23" s="69">
        <v>0</v>
      </c>
      <c r="C23" s="69">
        <v>1</v>
      </c>
      <c r="D23" s="69">
        <v>1</v>
      </c>
      <c r="E23" s="21">
        <v>1</v>
      </c>
      <c r="F23" s="21">
        <v>1</v>
      </c>
      <c r="G23" s="22">
        <v>1</v>
      </c>
      <c r="H23" s="22">
        <v>1</v>
      </c>
      <c r="I23" s="22">
        <v>1</v>
      </c>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16">
        <f t="shared" si="2"/>
        <v>5</v>
      </c>
      <c r="AQ23" s="16">
        <f t="shared" si="1"/>
        <v>7</v>
      </c>
      <c r="AR23" s="48">
        <v>476.38241299999999</v>
      </c>
      <c r="AS23" s="48">
        <f t="shared" si="0"/>
        <v>0.7317366141129058</v>
      </c>
      <c r="AT23" s="35"/>
    </row>
    <row r="24" spans="1:46">
      <c r="A24" s="20" t="s">
        <v>34</v>
      </c>
      <c r="B24" s="69">
        <v>0</v>
      </c>
      <c r="C24" s="69">
        <v>1</v>
      </c>
      <c r="D24" s="69">
        <v>1</v>
      </c>
      <c r="E24" s="21">
        <v>1</v>
      </c>
      <c r="F24" s="21">
        <v>1</v>
      </c>
      <c r="G24" s="22">
        <v>1</v>
      </c>
      <c r="H24" s="22">
        <v>1</v>
      </c>
      <c r="I24" s="22">
        <v>1</v>
      </c>
      <c r="J24" s="20"/>
      <c r="K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16">
        <f t="shared" si="2"/>
        <v>5</v>
      </c>
      <c r="AQ24" s="16">
        <f t="shared" si="1"/>
        <v>7</v>
      </c>
      <c r="AR24" s="48">
        <v>1085.299739</v>
      </c>
      <c r="AS24" s="48">
        <f t="shared" si="0"/>
        <v>1.6670505347003237</v>
      </c>
      <c r="AT24" s="35"/>
    </row>
    <row r="25" spans="1:46">
      <c r="A25" s="20" t="s">
        <v>35</v>
      </c>
      <c r="B25" s="69">
        <v>1</v>
      </c>
      <c r="C25" s="69">
        <v>1</v>
      </c>
      <c r="D25" s="69">
        <v>1</v>
      </c>
      <c r="E25" s="21">
        <v>1</v>
      </c>
      <c r="F25" s="21">
        <v>1</v>
      </c>
      <c r="G25" s="22">
        <v>1</v>
      </c>
      <c r="H25" s="22">
        <v>0</v>
      </c>
      <c r="I25" s="22">
        <v>1</v>
      </c>
      <c r="J25" s="20"/>
      <c r="K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16">
        <f t="shared" si="2"/>
        <v>4</v>
      </c>
      <c r="AQ25" s="14">
        <f t="shared" si="1"/>
        <v>7</v>
      </c>
      <c r="AR25" s="48">
        <v>2964.791671</v>
      </c>
      <c r="AS25" s="48">
        <f t="shared" si="0"/>
        <v>4.5540023302406931</v>
      </c>
      <c r="AT25" s="35"/>
    </row>
    <row r="26" spans="1:46">
      <c r="A26" s="20" t="s">
        <v>36</v>
      </c>
      <c r="B26" s="69">
        <v>1</v>
      </c>
      <c r="C26" s="69">
        <v>1</v>
      </c>
      <c r="D26" s="69">
        <v>1</v>
      </c>
      <c r="E26" s="21">
        <v>1</v>
      </c>
      <c r="F26" s="21">
        <v>1</v>
      </c>
      <c r="G26" s="22">
        <v>1</v>
      </c>
      <c r="H26" s="22">
        <v>0</v>
      </c>
      <c r="I26" s="22">
        <v>1</v>
      </c>
      <c r="J26" s="20"/>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16">
        <f t="shared" si="2"/>
        <v>4</v>
      </c>
      <c r="AQ26" s="14">
        <f t="shared" si="1"/>
        <v>7</v>
      </c>
      <c r="AR26" s="48">
        <v>4832.7816679999996</v>
      </c>
      <c r="AS26" s="48">
        <f t="shared" si="0"/>
        <v>7.4232868342460012</v>
      </c>
      <c r="AT26" s="35"/>
    </row>
    <row r="27" spans="1:46">
      <c r="A27" s="20" t="s">
        <v>37</v>
      </c>
      <c r="B27" s="69">
        <v>0</v>
      </c>
      <c r="C27" s="69">
        <v>1</v>
      </c>
      <c r="D27" s="69">
        <v>0</v>
      </c>
      <c r="E27" s="70">
        <v>1</v>
      </c>
      <c r="F27" s="70">
        <v>1</v>
      </c>
      <c r="G27" s="22">
        <v>1</v>
      </c>
      <c r="H27" s="22">
        <v>0</v>
      </c>
      <c r="I27" s="22">
        <v>1</v>
      </c>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16">
        <f t="shared" si="2"/>
        <v>4</v>
      </c>
      <c r="AQ27" s="16">
        <f t="shared" si="1"/>
        <v>5</v>
      </c>
      <c r="AR27" s="48">
        <v>648.51074500000004</v>
      </c>
      <c r="AS27" s="48">
        <f t="shared" si="0"/>
        <v>0.99613051156474608</v>
      </c>
      <c r="AT27" s="35"/>
    </row>
    <row r="28" spans="1:46">
      <c r="A28" s="20" t="s">
        <v>38</v>
      </c>
      <c r="B28" s="69">
        <v>0</v>
      </c>
      <c r="C28" s="69">
        <v>1</v>
      </c>
      <c r="D28" s="69">
        <v>1</v>
      </c>
      <c r="E28" s="21">
        <v>1</v>
      </c>
      <c r="F28" s="21">
        <v>1</v>
      </c>
      <c r="G28" s="22">
        <v>1</v>
      </c>
      <c r="H28" s="22">
        <v>0</v>
      </c>
      <c r="I28" s="22">
        <v>1</v>
      </c>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16">
        <f t="shared" si="2"/>
        <v>4</v>
      </c>
      <c r="AQ28" s="16">
        <f t="shared" si="1"/>
        <v>6</v>
      </c>
      <c r="AR28" s="48">
        <v>809.32843000000003</v>
      </c>
      <c r="AS28" s="48">
        <f t="shared" si="0"/>
        <v>1.2431509411610331</v>
      </c>
      <c r="AT28" s="35"/>
    </row>
    <row r="29" spans="1:46">
      <c r="A29" s="20" t="s">
        <v>39</v>
      </c>
      <c r="B29" s="69">
        <v>1</v>
      </c>
      <c r="C29" s="69">
        <v>1</v>
      </c>
      <c r="D29" s="69">
        <v>1</v>
      </c>
      <c r="E29" s="21">
        <v>1</v>
      </c>
      <c r="F29" s="21">
        <v>1</v>
      </c>
      <c r="G29" s="22">
        <v>1</v>
      </c>
      <c r="H29" s="22">
        <v>1</v>
      </c>
      <c r="I29" s="22">
        <v>1</v>
      </c>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16">
        <f t="shared" si="2"/>
        <v>5</v>
      </c>
      <c r="AQ29" s="16">
        <f t="shared" si="1"/>
        <v>8</v>
      </c>
      <c r="AR29" s="48">
        <v>669.20419000000004</v>
      </c>
      <c r="AS29" s="48">
        <f t="shared" si="0"/>
        <v>1.0279162176811296</v>
      </c>
      <c r="AT29" s="35"/>
    </row>
    <row r="30" spans="1:46">
      <c r="A30" s="20" t="s">
        <v>40</v>
      </c>
      <c r="B30" s="69">
        <v>0</v>
      </c>
      <c r="C30" s="69">
        <v>1</v>
      </c>
      <c r="D30" s="69">
        <v>1</v>
      </c>
      <c r="E30" s="21">
        <v>1</v>
      </c>
      <c r="F30" s="21">
        <v>1</v>
      </c>
      <c r="G30" s="22">
        <v>1</v>
      </c>
      <c r="H30" s="22">
        <v>1</v>
      </c>
      <c r="I30" s="22">
        <v>1</v>
      </c>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16">
        <f t="shared" si="2"/>
        <v>5</v>
      </c>
      <c r="AQ30" s="16">
        <f t="shared" si="1"/>
        <v>7</v>
      </c>
      <c r="AR30" s="48">
        <v>1751.140623</v>
      </c>
      <c r="AS30" s="48">
        <f t="shared" si="0"/>
        <v>2.6898006209762926</v>
      </c>
      <c r="AT30" s="35"/>
    </row>
    <row r="31" spans="1:46">
      <c r="A31" s="20" t="s">
        <v>41</v>
      </c>
      <c r="B31" s="69">
        <v>0</v>
      </c>
      <c r="C31" s="69">
        <v>1</v>
      </c>
      <c r="D31" s="69">
        <v>1</v>
      </c>
      <c r="E31" s="21">
        <v>1</v>
      </c>
      <c r="F31" s="21">
        <v>1</v>
      </c>
      <c r="G31" s="22">
        <v>1</v>
      </c>
      <c r="H31" s="22">
        <v>1</v>
      </c>
      <c r="I31" s="22">
        <v>1</v>
      </c>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16">
        <f t="shared" si="2"/>
        <v>5</v>
      </c>
      <c r="AQ31" s="16">
        <f t="shared" si="1"/>
        <v>7</v>
      </c>
      <c r="AR31" s="48">
        <v>3265.1491059999998</v>
      </c>
      <c r="AS31" s="48">
        <f t="shared" si="0"/>
        <v>5.0153596904473075</v>
      </c>
      <c r="AT31" s="35"/>
    </row>
    <row r="32" spans="1:46">
      <c r="A32" s="20" t="s">
        <v>42</v>
      </c>
      <c r="B32" s="69">
        <v>0</v>
      </c>
      <c r="C32" s="69">
        <v>1</v>
      </c>
      <c r="D32" s="69">
        <v>1</v>
      </c>
      <c r="E32" s="21">
        <v>1</v>
      </c>
      <c r="F32" s="21">
        <v>1</v>
      </c>
      <c r="G32" s="22">
        <v>1</v>
      </c>
      <c r="H32" s="22">
        <v>0</v>
      </c>
      <c r="I32" s="22">
        <v>1</v>
      </c>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16">
        <f t="shared" si="2"/>
        <v>4</v>
      </c>
      <c r="AQ32" s="16">
        <f t="shared" si="1"/>
        <v>6</v>
      </c>
      <c r="AR32" s="48">
        <v>2809.4587649999999</v>
      </c>
      <c r="AS32" s="48">
        <f t="shared" si="0"/>
        <v>4.3154066734846612</v>
      </c>
      <c r="AT32" s="35"/>
    </row>
    <row r="33" spans="1:46">
      <c r="A33" s="20" t="s">
        <v>43</v>
      </c>
      <c r="B33" s="69">
        <v>0</v>
      </c>
      <c r="C33" s="69">
        <v>1</v>
      </c>
      <c r="D33" s="69">
        <v>1</v>
      </c>
      <c r="E33" s="21">
        <v>1</v>
      </c>
      <c r="F33" s="21">
        <v>1</v>
      </c>
      <c r="G33" s="22">
        <v>1</v>
      </c>
      <c r="H33" s="22">
        <v>0</v>
      </c>
      <c r="I33" s="22">
        <v>1</v>
      </c>
      <c r="J33" s="20"/>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16">
        <f t="shared" si="2"/>
        <v>4</v>
      </c>
      <c r="AQ33" s="16">
        <f t="shared" si="1"/>
        <v>6</v>
      </c>
      <c r="AR33" s="48">
        <v>3075.6641370000002</v>
      </c>
      <c r="AS33" s="48">
        <f t="shared" si="0"/>
        <v>4.7243055166204737</v>
      </c>
      <c r="AT33" s="35"/>
    </row>
    <row r="34" spans="1:46">
      <c r="A34" s="20" t="s">
        <v>44</v>
      </c>
      <c r="B34" s="69">
        <v>1</v>
      </c>
      <c r="C34" s="69">
        <v>1</v>
      </c>
      <c r="D34" s="69">
        <v>1</v>
      </c>
      <c r="E34" s="68">
        <v>1</v>
      </c>
      <c r="F34" s="68">
        <v>1</v>
      </c>
      <c r="G34" s="22">
        <v>1</v>
      </c>
      <c r="H34" s="22">
        <v>1</v>
      </c>
      <c r="I34" s="22">
        <v>1</v>
      </c>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16">
        <f t="shared" si="2"/>
        <v>5</v>
      </c>
      <c r="AQ34" s="16">
        <f t="shared" si="1"/>
        <v>8</v>
      </c>
      <c r="AR34" s="48">
        <v>40.798941999999997</v>
      </c>
      <c r="AS34" s="48">
        <f t="shared" ref="AS34:AS65" si="3">IFERROR(AR34/$AR$102,0)*100</f>
        <v>6.2668307779172414E-2</v>
      </c>
      <c r="AT34" s="35" t="s">
        <v>63</v>
      </c>
    </row>
    <row r="35" spans="1:46">
      <c r="A35" s="20" t="s">
        <v>46</v>
      </c>
      <c r="B35" s="69">
        <v>1</v>
      </c>
      <c r="C35" s="69">
        <v>1</v>
      </c>
      <c r="D35" s="68">
        <v>1</v>
      </c>
      <c r="E35" s="21">
        <v>1</v>
      </c>
      <c r="F35" s="21">
        <v>0</v>
      </c>
      <c r="G35" s="22">
        <v>0</v>
      </c>
      <c r="H35" s="22">
        <v>0</v>
      </c>
      <c r="I35" s="22">
        <v>0</v>
      </c>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16">
        <f t="shared" si="2"/>
        <v>1</v>
      </c>
      <c r="AQ35" s="16">
        <f t="shared" si="1"/>
        <v>4</v>
      </c>
      <c r="AR35" s="48">
        <v>203.05161699999999</v>
      </c>
      <c r="AS35" s="48">
        <f t="shared" si="3"/>
        <v>0.31189292186093054</v>
      </c>
      <c r="AT35" s="35" t="s">
        <v>63</v>
      </c>
    </row>
    <row r="36" spans="1:46">
      <c r="A36" s="20" t="s">
        <v>48</v>
      </c>
      <c r="B36" s="69">
        <v>1</v>
      </c>
      <c r="C36" s="69">
        <v>1</v>
      </c>
      <c r="D36" s="69">
        <v>1</v>
      </c>
      <c r="E36" s="21">
        <v>1</v>
      </c>
      <c r="F36" s="21">
        <v>0</v>
      </c>
      <c r="G36" s="22">
        <v>0</v>
      </c>
      <c r="H36" s="22">
        <v>0</v>
      </c>
      <c r="I36" s="22">
        <v>1</v>
      </c>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16">
        <f t="shared" si="2"/>
        <v>2</v>
      </c>
      <c r="AQ36" s="16">
        <f t="shared" si="1"/>
        <v>5</v>
      </c>
      <c r="AR36" s="48">
        <v>295.82424500000002</v>
      </c>
      <c r="AS36" s="48">
        <f t="shared" si="3"/>
        <v>0.45439425449320003</v>
      </c>
      <c r="AT36" s="35"/>
    </row>
    <row r="37" spans="1:46" hidden="1">
      <c r="A37" s="17"/>
      <c r="B37" s="18"/>
      <c r="C37" s="18"/>
      <c r="D37" s="18"/>
      <c r="E37" s="18"/>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16">
        <f t="shared" si="2"/>
        <v>0</v>
      </c>
      <c r="AQ37" s="16">
        <f t="shared" si="1"/>
        <v>0</v>
      </c>
      <c r="AR37" s="48"/>
      <c r="AS37" s="48">
        <f t="shared" si="3"/>
        <v>0</v>
      </c>
      <c r="AT37" s="35"/>
    </row>
    <row r="38" spans="1:46" hidden="1">
      <c r="A38" s="17"/>
      <c r="B38" s="18"/>
      <c r="C38" s="18"/>
      <c r="D38" s="18"/>
      <c r="E38" s="18"/>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16">
        <f t="shared" si="2"/>
        <v>0</v>
      </c>
      <c r="AQ38" s="16">
        <f t="shared" si="1"/>
        <v>0</v>
      </c>
      <c r="AR38" s="48"/>
      <c r="AS38" s="48">
        <f t="shared" si="3"/>
        <v>0</v>
      </c>
      <c r="AT38" s="35"/>
    </row>
    <row r="39" spans="1:46" hidden="1">
      <c r="A39" s="17"/>
      <c r="B39" s="18"/>
      <c r="C39" s="18"/>
      <c r="D39" s="18"/>
      <c r="E39" s="18"/>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16">
        <f t="shared" si="2"/>
        <v>0</v>
      </c>
      <c r="AQ39" s="16">
        <f t="shared" si="1"/>
        <v>0</v>
      </c>
      <c r="AR39" s="48"/>
      <c r="AS39" s="48">
        <f t="shared" si="3"/>
        <v>0</v>
      </c>
      <c r="AT39" s="35"/>
    </row>
    <row r="40" spans="1:46" hidden="1">
      <c r="A40" s="17"/>
      <c r="B40" s="18"/>
      <c r="C40" s="18"/>
      <c r="D40" s="18"/>
      <c r="E40" s="18"/>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16">
        <f t="shared" si="2"/>
        <v>0</v>
      </c>
      <c r="AQ40" s="16">
        <f t="shared" si="1"/>
        <v>0</v>
      </c>
      <c r="AR40" s="48"/>
      <c r="AS40" s="48">
        <f t="shared" si="3"/>
        <v>0</v>
      </c>
      <c r="AT40" s="35"/>
    </row>
    <row r="41" spans="1:46" hidden="1">
      <c r="A41" s="17"/>
      <c r="B41" s="18"/>
      <c r="C41" s="18"/>
      <c r="D41" s="18"/>
      <c r="E41" s="18"/>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16">
        <f t="shared" si="2"/>
        <v>0</v>
      </c>
      <c r="AQ41" s="16">
        <f t="shared" si="1"/>
        <v>0</v>
      </c>
      <c r="AR41" s="48"/>
      <c r="AS41" s="48">
        <f t="shared" si="3"/>
        <v>0</v>
      </c>
      <c r="AT41" s="35"/>
    </row>
    <row r="42" spans="1:46" hidden="1">
      <c r="A42" s="17"/>
      <c r="B42" s="18"/>
      <c r="C42" s="18"/>
      <c r="D42" s="18"/>
      <c r="E42" s="18"/>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16">
        <f t="shared" si="2"/>
        <v>0</v>
      </c>
      <c r="AQ42" s="16">
        <f t="shared" si="1"/>
        <v>0</v>
      </c>
      <c r="AR42" s="48"/>
      <c r="AS42" s="48">
        <f t="shared" si="3"/>
        <v>0</v>
      </c>
      <c r="AT42" s="35"/>
    </row>
    <row r="43" spans="1:46" hidden="1">
      <c r="A43" s="17"/>
      <c r="B43" s="18"/>
      <c r="C43" s="18"/>
      <c r="D43" s="18"/>
      <c r="E43" s="18"/>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16">
        <f t="shared" si="2"/>
        <v>0</v>
      </c>
      <c r="AQ43" s="16">
        <f t="shared" si="1"/>
        <v>0</v>
      </c>
      <c r="AR43" s="48"/>
      <c r="AS43" s="48">
        <f t="shared" si="3"/>
        <v>0</v>
      </c>
      <c r="AT43" s="35"/>
    </row>
    <row r="44" spans="1:46" hidden="1">
      <c r="A44" s="17"/>
      <c r="B44" s="18"/>
      <c r="C44" s="18"/>
      <c r="D44" s="18"/>
      <c r="E44" s="18"/>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16">
        <f t="shared" si="2"/>
        <v>0</v>
      </c>
      <c r="AQ44" s="16">
        <f t="shared" si="1"/>
        <v>0</v>
      </c>
      <c r="AR44" s="48"/>
      <c r="AS44" s="48">
        <f t="shared" si="3"/>
        <v>0</v>
      </c>
      <c r="AT44" s="35"/>
    </row>
    <row r="45" spans="1:46" hidden="1">
      <c r="A45" s="17"/>
      <c r="B45" s="18"/>
      <c r="C45" s="18"/>
      <c r="D45" s="18"/>
      <c r="E45" s="18"/>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16">
        <f t="shared" si="2"/>
        <v>0</v>
      </c>
      <c r="AQ45" s="16">
        <f t="shared" si="1"/>
        <v>0</v>
      </c>
      <c r="AR45" s="48"/>
      <c r="AS45" s="48">
        <f t="shared" si="3"/>
        <v>0</v>
      </c>
      <c r="AT45" s="35"/>
    </row>
    <row r="46" spans="1:46" hidden="1">
      <c r="A46" s="17"/>
      <c r="B46" s="18"/>
      <c r="C46" s="18"/>
      <c r="D46" s="18"/>
      <c r="E46" s="18"/>
      <c r="F46" s="20"/>
      <c r="G46" s="20"/>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16">
        <f t="shared" si="2"/>
        <v>0</v>
      </c>
      <c r="AQ46" s="16">
        <f t="shared" si="1"/>
        <v>0</v>
      </c>
      <c r="AR46" s="48"/>
      <c r="AS46" s="48">
        <f t="shared" si="3"/>
        <v>0</v>
      </c>
      <c r="AT46" s="35"/>
    </row>
    <row r="47" spans="1:46" hidden="1">
      <c r="A47" s="17"/>
      <c r="B47" s="18"/>
      <c r="C47" s="18"/>
      <c r="D47" s="18"/>
      <c r="E47" s="18"/>
      <c r="F47" s="20"/>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16">
        <f t="shared" si="2"/>
        <v>0</v>
      </c>
      <c r="AQ47" s="16">
        <f t="shared" si="1"/>
        <v>0</v>
      </c>
      <c r="AR47" s="48"/>
      <c r="AS47" s="48">
        <f t="shared" si="3"/>
        <v>0</v>
      </c>
      <c r="AT47" s="35"/>
    </row>
    <row r="48" spans="1:46" hidden="1">
      <c r="A48" s="17"/>
      <c r="B48" s="18"/>
      <c r="C48" s="18"/>
      <c r="D48" s="18"/>
      <c r="E48" s="18"/>
      <c r="F48" s="20"/>
      <c r="G48" s="20"/>
      <c r="H48" s="20"/>
      <c r="I48" s="20"/>
      <c r="J48" s="20"/>
      <c r="K48" s="20"/>
      <c r="L48" s="20"/>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16">
        <f t="shared" si="2"/>
        <v>0</v>
      </c>
      <c r="AQ48" s="16">
        <f t="shared" si="1"/>
        <v>0</v>
      </c>
      <c r="AR48" s="48"/>
      <c r="AS48" s="48">
        <f t="shared" si="3"/>
        <v>0</v>
      </c>
      <c r="AT48" s="35"/>
    </row>
    <row r="49" spans="1:46" hidden="1">
      <c r="A49" s="17"/>
      <c r="B49" s="18"/>
      <c r="C49" s="18"/>
      <c r="D49" s="18"/>
      <c r="E49" s="18"/>
      <c r="F49" s="20"/>
      <c r="G49" s="20"/>
      <c r="H49" s="20"/>
      <c r="I49" s="20"/>
      <c r="J49" s="20"/>
      <c r="K49" s="20"/>
      <c r="L49" s="20"/>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16">
        <f t="shared" si="2"/>
        <v>0</v>
      </c>
      <c r="AQ49" s="16">
        <f t="shared" si="1"/>
        <v>0</v>
      </c>
      <c r="AR49" s="48"/>
      <c r="AS49" s="48">
        <f t="shared" si="3"/>
        <v>0</v>
      </c>
      <c r="AT49" s="35"/>
    </row>
    <row r="50" spans="1:46" hidden="1">
      <c r="A50" s="17"/>
      <c r="B50" s="18"/>
      <c r="C50" s="18"/>
      <c r="D50" s="18"/>
      <c r="E50" s="18"/>
      <c r="F50" s="20"/>
      <c r="G50" s="20"/>
      <c r="H50" s="20"/>
      <c r="I50" s="20"/>
      <c r="J50" s="20"/>
      <c r="K50" s="20"/>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16">
        <f t="shared" si="2"/>
        <v>0</v>
      </c>
      <c r="AQ50" s="16">
        <f t="shared" si="1"/>
        <v>0</v>
      </c>
      <c r="AR50" s="48"/>
      <c r="AS50" s="48">
        <f t="shared" si="3"/>
        <v>0</v>
      </c>
      <c r="AT50" s="35"/>
    </row>
    <row r="51" spans="1:46" hidden="1">
      <c r="A51" s="17"/>
      <c r="B51" s="18"/>
      <c r="C51" s="18"/>
      <c r="D51" s="18"/>
      <c r="E51" s="18"/>
      <c r="F51" s="20"/>
      <c r="G51" s="20"/>
      <c r="H51" s="20"/>
      <c r="I51" s="20"/>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16">
        <f t="shared" si="2"/>
        <v>0</v>
      </c>
      <c r="AQ51" s="16">
        <f t="shared" si="1"/>
        <v>0</v>
      </c>
      <c r="AR51" s="48"/>
      <c r="AS51" s="48">
        <f t="shared" si="3"/>
        <v>0</v>
      </c>
      <c r="AT51" s="35"/>
    </row>
    <row r="52" spans="1:46" hidden="1">
      <c r="A52" s="17"/>
      <c r="B52" s="18"/>
      <c r="C52" s="18"/>
      <c r="D52" s="18"/>
      <c r="E52" s="18"/>
      <c r="F52" s="20"/>
      <c r="G52" s="20"/>
      <c r="H52" s="20"/>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16">
        <f t="shared" si="2"/>
        <v>0</v>
      </c>
      <c r="AQ52" s="16">
        <f t="shared" si="1"/>
        <v>0</v>
      </c>
      <c r="AR52" s="48"/>
      <c r="AS52" s="48">
        <f t="shared" si="3"/>
        <v>0</v>
      </c>
      <c r="AT52" s="35"/>
    </row>
    <row r="53" spans="1:46" hidden="1">
      <c r="A53" s="17"/>
      <c r="B53" s="18"/>
      <c r="C53" s="18"/>
      <c r="D53" s="18"/>
      <c r="E53" s="18"/>
      <c r="F53" s="20"/>
      <c r="G53" s="20"/>
      <c r="H53" s="20"/>
      <c r="I53" s="20"/>
      <c r="J53" s="20"/>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16">
        <f t="shared" si="2"/>
        <v>0</v>
      </c>
      <c r="AQ53" s="16">
        <f t="shared" si="1"/>
        <v>0</v>
      </c>
      <c r="AR53" s="48"/>
      <c r="AS53" s="48">
        <f t="shared" si="3"/>
        <v>0</v>
      </c>
      <c r="AT53" s="35"/>
    </row>
    <row r="54" spans="1:46" hidden="1">
      <c r="A54" s="17"/>
      <c r="B54" s="18"/>
      <c r="C54" s="18"/>
      <c r="D54" s="18"/>
      <c r="E54" s="18"/>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16">
        <f t="shared" si="2"/>
        <v>0</v>
      </c>
      <c r="AQ54" s="16">
        <f t="shared" si="1"/>
        <v>0</v>
      </c>
      <c r="AR54" s="48"/>
      <c r="AS54" s="48">
        <f t="shared" si="3"/>
        <v>0</v>
      </c>
      <c r="AT54" s="35"/>
    </row>
    <row r="55" spans="1:46" hidden="1">
      <c r="A55" s="17"/>
      <c r="B55" s="18"/>
      <c r="C55" s="18"/>
      <c r="D55" s="18"/>
      <c r="E55" s="18"/>
      <c r="F55" s="20"/>
      <c r="G55" s="20"/>
      <c r="H55" s="20"/>
      <c r="I55" s="20"/>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16">
        <f t="shared" si="2"/>
        <v>0</v>
      </c>
      <c r="AQ55" s="16">
        <f t="shared" si="1"/>
        <v>0</v>
      </c>
      <c r="AR55" s="48"/>
      <c r="AS55" s="48">
        <f t="shared" si="3"/>
        <v>0</v>
      </c>
      <c r="AT55" s="35"/>
    </row>
    <row r="56" spans="1:46" hidden="1">
      <c r="A56" s="17"/>
      <c r="B56" s="18"/>
      <c r="C56" s="18"/>
      <c r="D56" s="18"/>
      <c r="E56" s="18"/>
      <c r="F56" s="20"/>
      <c r="G56" s="20"/>
      <c r="H56" s="20"/>
      <c r="I56" s="20"/>
      <c r="J56" s="20"/>
      <c r="K56" s="20"/>
      <c r="L56" s="20"/>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16">
        <f t="shared" si="2"/>
        <v>0</v>
      </c>
      <c r="AQ56" s="16">
        <f t="shared" si="1"/>
        <v>0</v>
      </c>
      <c r="AR56" s="48"/>
      <c r="AS56" s="48">
        <f t="shared" si="3"/>
        <v>0</v>
      </c>
      <c r="AT56" s="35"/>
    </row>
    <row r="57" spans="1:46" hidden="1">
      <c r="A57" s="17"/>
      <c r="B57" s="18"/>
      <c r="C57" s="18"/>
      <c r="D57" s="18"/>
      <c r="E57" s="18"/>
      <c r="F57" s="20"/>
      <c r="G57" s="20"/>
      <c r="H57" s="20"/>
      <c r="I57" s="20"/>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16">
        <f t="shared" si="2"/>
        <v>0</v>
      </c>
      <c r="AQ57" s="16">
        <f t="shared" si="1"/>
        <v>0</v>
      </c>
      <c r="AR57" s="48"/>
      <c r="AS57" s="48">
        <f t="shared" si="3"/>
        <v>0</v>
      </c>
      <c r="AT57" s="35"/>
    </row>
    <row r="58" spans="1:46" hidden="1">
      <c r="A58" s="17"/>
      <c r="B58" s="18"/>
      <c r="C58" s="18"/>
      <c r="D58" s="18"/>
      <c r="E58" s="18"/>
      <c r="F58" s="20"/>
      <c r="G58" s="20"/>
      <c r="H58" s="20"/>
      <c r="I58" s="20"/>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16">
        <f t="shared" si="2"/>
        <v>0</v>
      </c>
      <c r="AQ58" s="16">
        <f t="shared" si="1"/>
        <v>0</v>
      </c>
      <c r="AR58" s="48"/>
      <c r="AS58" s="48">
        <f t="shared" si="3"/>
        <v>0</v>
      </c>
      <c r="AT58" s="35"/>
    </row>
    <row r="59" spans="1:46" hidden="1">
      <c r="A59" s="17"/>
      <c r="B59" s="18"/>
      <c r="C59" s="18"/>
      <c r="D59" s="18"/>
      <c r="E59" s="18"/>
      <c r="F59" s="20"/>
      <c r="G59" s="20"/>
      <c r="H59" s="20"/>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16">
        <f t="shared" si="2"/>
        <v>0</v>
      </c>
      <c r="AQ59" s="16">
        <f t="shared" si="1"/>
        <v>0</v>
      </c>
      <c r="AR59" s="48"/>
      <c r="AS59" s="48">
        <f t="shared" si="3"/>
        <v>0</v>
      </c>
      <c r="AT59" s="35"/>
    </row>
    <row r="60" spans="1:46" hidden="1">
      <c r="A60" s="17"/>
      <c r="B60" s="18"/>
      <c r="C60" s="18"/>
      <c r="D60" s="18"/>
      <c r="E60" s="18"/>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16">
        <f t="shared" si="2"/>
        <v>0</v>
      </c>
      <c r="AQ60" s="16">
        <f t="shared" si="1"/>
        <v>0</v>
      </c>
      <c r="AR60" s="48"/>
      <c r="AS60" s="48">
        <f t="shared" si="3"/>
        <v>0</v>
      </c>
      <c r="AT60" s="35"/>
    </row>
    <row r="61" spans="1:46" hidden="1">
      <c r="A61" s="17"/>
      <c r="B61" s="18"/>
      <c r="C61" s="18"/>
      <c r="D61" s="18"/>
      <c r="E61" s="18"/>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16">
        <f t="shared" si="2"/>
        <v>0</v>
      </c>
      <c r="AQ61" s="16">
        <f t="shared" si="1"/>
        <v>0</v>
      </c>
      <c r="AR61" s="48"/>
      <c r="AS61" s="48">
        <f t="shared" si="3"/>
        <v>0</v>
      </c>
      <c r="AT61" s="35"/>
    </row>
    <row r="62" spans="1:46" hidden="1">
      <c r="A62" s="17"/>
      <c r="B62" s="18"/>
      <c r="C62" s="18"/>
      <c r="D62" s="18"/>
      <c r="E62" s="18"/>
      <c r="F62" s="20"/>
      <c r="G62" s="20"/>
      <c r="H62" s="20"/>
      <c r="I62" s="20"/>
      <c r="J62" s="20"/>
      <c r="K62" s="20"/>
      <c r="L62" s="20"/>
      <c r="M62" s="20"/>
      <c r="N62" s="20"/>
      <c r="O62" s="20"/>
      <c r="P62" s="20"/>
      <c r="Q62" s="20"/>
      <c r="R62" s="20"/>
      <c r="S62" s="20"/>
      <c r="T62" s="20"/>
      <c r="U62" s="20"/>
      <c r="V62" s="20"/>
      <c r="W62" s="20"/>
      <c r="X62" s="20"/>
      <c r="Y62" s="20"/>
      <c r="Z62" s="20"/>
      <c r="AA62" s="20"/>
      <c r="AB62" s="20"/>
      <c r="AC62" s="20"/>
      <c r="AD62" s="20"/>
      <c r="AE62" s="20"/>
      <c r="AF62" s="20"/>
      <c r="AG62" s="20"/>
      <c r="AH62" s="20"/>
      <c r="AI62" s="20"/>
      <c r="AJ62" s="20"/>
      <c r="AK62" s="20"/>
      <c r="AL62" s="20"/>
      <c r="AM62" s="20"/>
      <c r="AN62" s="20"/>
      <c r="AO62" s="20"/>
      <c r="AP62" s="16">
        <f t="shared" si="2"/>
        <v>0</v>
      </c>
      <c r="AQ62" s="16">
        <f t="shared" si="1"/>
        <v>0</v>
      </c>
      <c r="AR62" s="48"/>
      <c r="AS62" s="48">
        <f t="shared" si="3"/>
        <v>0</v>
      </c>
      <c r="AT62" s="35"/>
    </row>
    <row r="63" spans="1:46" hidden="1">
      <c r="A63" s="17"/>
      <c r="B63" s="18"/>
      <c r="C63" s="18"/>
      <c r="D63" s="18"/>
      <c r="E63" s="18"/>
      <c r="F63" s="20"/>
      <c r="G63" s="20"/>
      <c r="H63" s="20"/>
      <c r="I63" s="20"/>
      <c r="J63" s="20"/>
      <c r="K63" s="20"/>
      <c r="L63" s="20"/>
      <c r="M63" s="20"/>
      <c r="N63" s="20"/>
      <c r="O63" s="20"/>
      <c r="P63" s="20"/>
      <c r="Q63" s="20"/>
      <c r="R63" s="20"/>
      <c r="S63" s="20"/>
      <c r="T63" s="20"/>
      <c r="U63" s="20"/>
      <c r="V63" s="20"/>
      <c r="W63" s="20"/>
      <c r="X63" s="20"/>
      <c r="Y63" s="20"/>
      <c r="Z63" s="20"/>
      <c r="AA63" s="20"/>
      <c r="AB63" s="20"/>
      <c r="AC63" s="20"/>
      <c r="AD63" s="20"/>
      <c r="AE63" s="20"/>
      <c r="AF63" s="20"/>
      <c r="AG63" s="20"/>
      <c r="AH63" s="20"/>
      <c r="AI63" s="20"/>
      <c r="AJ63" s="20"/>
      <c r="AK63" s="20"/>
      <c r="AL63" s="20"/>
      <c r="AM63" s="20"/>
      <c r="AN63" s="20"/>
      <c r="AO63" s="20"/>
      <c r="AP63" s="16">
        <f t="shared" si="2"/>
        <v>0</v>
      </c>
      <c r="AQ63" s="16">
        <f t="shared" si="1"/>
        <v>0</v>
      </c>
      <c r="AR63" s="48"/>
      <c r="AS63" s="48">
        <f t="shared" si="3"/>
        <v>0</v>
      </c>
      <c r="AT63" s="35"/>
    </row>
    <row r="64" spans="1:46" hidden="1">
      <c r="A64" s="17"/>
      <c r="B64" s="18"/>
      <c r="C64" s="18"/>
      <c r="D64" s="18"/>
      <c r="E64" s="18"/>
      <c r="F64" s="20"/>
      <c r="G64" s="20"/>
      <c r="H64" s="20"/>
      <c r="I64" s="20"/>
      <c r="J64" s="20"/>
      <c r="K64" s="20"/>
      <c r="L64" s="20"/>
      <c r="M64" s="20"/>
      <c r="N64" s="20"/>
      <c r="O64" s="20"/>
      <c r="P64" s="20"/>
      <c r="Q64" s="20"/>
      <c r="R64" s="20"/>
      <c r="S64" s="20"/>
      <c r="T64" s="20"/>
      <c r="U64" s="20"/>
      <c r="V64" s="20"/>
      <c r="W64" s="20"/>
      <c r="X64" s="20"/>
      <c r="Y64" s="20"/>
      <c r="Z64" s="20"/>
      <c r="AA64" s="20"/>
      <c r="AB64" s="20"/>
      <c r="AC64" s="20"/>
      <c r="AD64" s="20"/>
      <c r="AE64" s="20"/>
      <c r="AF64" s="20"/>
      <c r="AG64" s="20"/>
      <c r="AH64" s="20"/>
      <c r="AI64" s="20"/>
      <c r="AJ64" s="20"/>
      <c r="AK64" s="20"/>
      <c r="AL64" s="20"/>
      <c r="AM64" s="20"/>
      <c r="AN64" s="20"/>
      <c r="AO64" s="20"/>
      <c r="AP64" s="16">
        <f t="shared" si="2"/>
        <v>0</v>
      </c>
      <c r="AQ64" s="16">
        <f t="shared" si="1"/>
        <v>0</v>
      </c>
      <c r="AR64" s="48"/>
      <c r="AS64" s="48">
        <f t="shared" si="3"/>
        <v>0</v>
      </c>
      <c r="AT64" s="35"/>
    </row>
    <row r="65" spans="1:46" hidden="1">
      <c r="A65" s="17"/>
      <c r="B65" s="18"/>
      <c r="C65" s="18"/>
      <c r="D65" s="18"/>
      <c r="E65" s="18"/>
      <c r="F65" s="20"/>
      <c r="G65" s="20"/>
      <c r="H65" s="20"/>
      <c r="I65" s="20"/>
      <c r="J65" s="20"/>
      <c r="K65" s="20"/>
      <c r="L65" s="20"/>
      <c r="M65" s="20"/>
      <c r="N65" s="20"/>
      <c r="O65" s="20"/>
      <c r="P65" s="20"/>
      <c r="Q65" s="20"/>
      <c r="R65" s="20"/>
      <c r="S65" s="20"/>
      <c r="T65" s="20"/>
      <c r="U65" s="20"/>
      <c r="V65" s="20"/>
      <c r="W65" s="20"/>
      <c r="X65" s="20"/>
      <c r="Y65" s="20"/>
      <c r="Z65" s="20"/>
      <c r="AA65" s="20"/>
      <c r="AB65" s="20"/>
      <c r="AC65" s="20"/>
      <c r="AD65" s="20"/>
      <c r="AE65" s="20"/>
      <c r="AF65" s="20"/>
      <c r="AG65" s="20"/>
      <c r="AH65" s="20"/>
      <c r="AI65" s="20"/>
      <c r="AJ65" s="20"/>
      <c r="AK65" s="20"/>
      <c r="AL65" s="20"/>
      <c r="AM65" s="20"/>
      <c r="AN65" s="20"/>
      <c r="AO65" s="20"/>
      <c r="AP65" s="16">
        <f t="shared" si="2"/>
        <v>0</v>
      </c>
      <c r="AQ65" s="16">
        <f t="shared" si="1"/>
        <v>0</v>
      </c>
      <c r="AR65" s="48"/>
      <c r="AS65" s="48">
        <f t="shared" si="3"/>
        <v>0</v>
      </c>
      <c r="AT65" s="35"/>
    </row>
    <row r="66" spans="1:46" hidden="1">
      <c r="A66" s="17"/>
      <c r="B66" s="18"/>
      <c r="C66" s="18"/>
      <c r="D66" s="18"/>
      <c r="E66" s="18"/>
      <c r="F66" s="20"/>
      <c r="G66" s="20"/>
      <c r="H66" s="20"/>
      <c r="I66" s="20"/>
      <c r="J66" s="20"/>
      <c r="K66" s="20"/>
      <c r="L66" s="20"/>
      <c r="M66" s="20"/>
      <c r="N66" s="20"/>
      <c r="O66" s="20"/>
      <c r="P66" s="20"/>
      <c r="Q66" s="20"/>
      <c r="R66" s="20"/>
      <c r="S66" s="20"/>
      <c r="T66" s="20"/>
      <c r="U66" s="20"/>
      <c r="V66" s="20"/>
      <c r="W66" s="20"/>
      <c r="X66" s="20"/>
      <c r="Y66" s="20"/>
      <c r="Z66" s="20"/>
      <c r="AA66" s="20"/>
      <c r="AB66" s="20"/>
      <c r="AC66" s="20"/>
      <c r="AD66" s="20"/>
      <c r="AE66" s="20"/>
      <c r="AF66" s="20"/>
      <c r="AG66" s="20"/>
      <c r="AH66" s="20"/>
      <c r="AI66" s="20"/>
      <c r="AJ66" s="20"/>
      <c r="AK66" s="20"/>
      <c r="AL66" s="20"/>
      <c r="AM66" s="20"/>
      <c r="AN66" s="20"/>
      <c r="AO66" s="20"/>
      <c r="AP66" s="16">
        <f t="shared" si="2"/>
        <v>0</v>
      </c>
      <c r="AQ66" s="16">
        <f t="shared" si="1"/>
        <v>0</v>
      </c>
      <c r="AR66" s="48"/>
      <c r="AS66" s="48">
        <f t="shared" ref="AS66:AS97" si="4">IFERROR(AR66/$AR$102,0)*100</f>
        <v>0</v>
      </c>
      <c r="AT66" s="35"/>
    </row>
    <row r="67" spans="1:46" hidden="1">
      <c r="A67" s="17"/>
      <c r="B67" s="18"/>
      <c r="C67" s="18"/>
      <c r="D67" s="18"/>
      <c r="E67" s="18"/>
      <c r="F67" s="20"/>
      <c r="G67" s="20"/>
      <c r="H67" s="20"/>
      <c r="I67" s="20"/>
      <c r="J67" s="20"/>
      <c r="K67" s="20"/>
      <c r="L67" s="20"/>
      <c r="M67" s="20"/>
      <c r="N67" s="20"/>
      <c r="O67" s="20"/>
      <c r="P67" s="20"/>
      <c r="Q67" s="20"/>
      <c r="R67" s="20"/>
      <c r="S67" s="20"/>
      <c r="T67" s="20"/>
      <c r="U67" s="20"/>
      <c r="V67" s="20"/>
      <c r="W67" s="20"/>
      <c r="X67" s="20"/>
      <c r="Y67" s="20"/>
      <c r="Z67" s="20"/>
      <c r="AA67" s="20"/>
      <c r="AB67" s="20"/>
      <c r="AC67" s="20"/>
      <c r="AD67" s="20"/>
      <c r="AE67" s="20"/>
      <c r="AF67" s="20"/>
      <c r="AG67" s="20"/>
      <c r="AH67" s="20"/>
      <c r="AI67" s="20"/>
      <c r="AJ67" s="20"/>
      <c r="AK67" s="20"/>
      <c r="AL67" s="20"/>
      <c r="AM67" s="20"/>
      <c r="AN67" s="20"/>
      <c r="AO67" s="20"/>
      <c r="AP67" s="16">
        <f t="shared" si="2"/>
        <v>0</v>
      </c>
      <c r="AQ67" s="16">
        <f t="shared" ref="AQ67:AQ102" si="5">SUMIFS(B67:AO67,$B$103:$AO$103,"X")</f>
        <v>0</v>
      </c>
      <c r="AR67" s="48"/>
      <c r="AS67" s="48">
        <f t="shared" si="4"/>
        <v>0</v>
      </c>
      <c r="AT67" s="35"/>
    </row>
    <row r="68" spans="1:46" hidden="1">
      <c r="A68" s="17"/>
      <c r="B68" s="18"/>
      <c r="C68" s="18"/>
      <c r="D68" s="18"/>
      <c r="E68" s="18"/>
      <c r="F68" s="20"/>
      <c r="G68" s="20"/>
      <c r="H68" s="20"/>
      <c r="I68" s="20"/>
      <c r="J68" s="20"/>
      <c r="K68" s="20"/>
      <c r="L68" s="20"/>
      <c r="M68" s="20"/>
      <c r="N68" s="20"/>
      <c r="O68" s="20"/>
      <c r="P68" s="20"/>
      <c r="Q68" s="20"/>
      <c r="R68" s="20"/>
      <c r="S68" s="20"/>
      <c r="T68" s="20"/>
      <c r="U68" s="20"/>
      <c r="V68" s="20"/>
      <c r="W68" s="20"/>
      <c r="X68" s="20"/>
      <c r="Y68" s="20"/>
      <c r="Z68" s="20"/>
      <c r="AA68" s="20"/>
      <c r="AB68" s="20"/>
      <c r="AC68" s="20"/>
      <c r="AD68" s="20"/>
      <c r="AE68" s="20"/>
      <c r="AF68" s="20"/>
      <c r="AG68" s="20"/>
      <c r="AH68" s="20"/>
      <c r="AI68" s="20"/>
      <c r="AJ68" s="20"/>
      <c r="AK68" s="20"/>
      <c r="AL68" s="20"/>
      <c r="AM68" s="20"/>
      <c r="AN68" s="20"/>
      <c r="AO68" s="20"/>
      <c r="AP68" s="16">
        <f t="shared" ref="AP68:AP102" si="6">SUMIF($B$106:$U$106,"X",B68:U68)</f>
        <v>0</v>
      </c>
      <c r="AQ68" s="16">
        <f t="shared" si="5"/>
        <v>0</v>
      </c>
      <c r="AR68" s="48"/>
      <c r="AS68" s="48">
        <f t="shared" si="4"/>
        <v>0</v>
      </c>
      <c r="AT68" s="35"/>
    </row>
    <row r="69" spans="1:46" hidden="1">
      <c r="A69" s="17"/>
      <c r="B69" s="18"/>
      <c r="C69" s="18"/>
      <c r="D69" s="18"/>
      <c r="E69" s="18"/>
      <c r="F69" s="20"/>
      <c r="G69" s="20"/>
      <c r="H69" s="20"/>
      <c r="I69" s="20"/>
      <c r="J69" s="20"/>
      <c r="K69" s="20"/>
      <c r="L69" s="20"/>
      <c r="M69" s="20"/>
      <c r="N69" s="20"/>
      <c r="O69" s="20"/>
      <c r="P69" s="20"/>
      <c r="Q69" s="20"/>
      <c r="R69" s="20"/>
      <c r="S69" s="20"/>
      <c r="T69" s="20"/>
      <c r="U69" s="20"/>
      <c r="V69" s="20"/>
      <c r="W69" s="20"/>
      <c r="X69" s="20"/>
      <c r="Y69" s="20"/>
      <c r="Z69" s="20"/>
      <c r="AA69" s="20"/>
      <c r="AB69" s="20"/>
      <c r="AC69" s="20"/>
      <c r="AD69" s="20"/>
      <c r="AE69" s="20"/>
      <c r="AF69" s="20"/>
      <c r="AG69" s="20"/>
      <c r="AH69" s="20"/>
      <c r="AI69" s="20"/>
      <c r="AJ69" s="20"/>
      <c r="AK69" s="20"/>
      <c r="AL69" s="20"/>
      <c r="AM69" s="20"/>
      <c r="AN69" s="20"/>
      <c r="AO69" s="20"/>
      <c r="AP69" s="16">
        <f t="shared" si="6"/>
        <v>0</v>
      </c>
      <c r="AQ69" s="16">
        <f t="shared" si="5"/>
        <v>0</v>
      </c>
      <c r="AR69" s="48"/>
      <c r="AS69" s="48">
        <f t="shared" si="4"/>
        <v>0</v>
      </c>
      <c r="AT69" s="35"/>
    </row>
    <row r="70" spans="1:46" hidden="1">
      <c r="A70" s="17"/>
      <c r="B70" s="18"/>
      <c r="C70" s="18"/>
      <c r="D70" s="18"/>
      <c r="E70" s="18"/>
      <c r="F70" s="20"/>
      <c r="G70" s="20"/>
      <c r="H70" s="20"/>
      <c r="I70" s="20"/>
      <c r="J70" s="20"/>
      <c r="K70" s="20"/>
      <c r="L70" s="20"/>
      <c r="M70" s="20"/>
      <c r="N70" s="20"/>
      <c r="O70" s="20"/>
      <c r="P70" s="20"/>
      <c r="Q70" s="20"/>
      <c r="R70" s="20"/>
      <c r="S70" s="20"/>
      <c r="T70" s="20"/>
      <c r="U70" s="20"/>
      <c r="V70" s="20"/>
      <c r="W70" s="20"/>
      <c r="X70" s="20"/>
      <c r="Y70" s="20"/>
      <c r="Z70" s="20"/>
      <c r="AA70" s="20"/>
      <c r="AB70" s="20"/>
      <c r="AC70" s="20"/>
      <c r="AD70" s="20"/>
      <c r="AE70" s="20"/>
      <c r="AF70" s="20"/>
      <c r="AG70" s="20"/>
      <c r="AH70" s="20"/>
      <c r="AI70" s="20"/>
      <c r="AJ70" s="20"/>
      <c r="AK70" s="20"/>
      <c r="AL70" s="20"/>
      <c r="AM70" s="20"/>
      <c r="AN70" s="20"/>
      <c r="AO70" s="20"/>
      <c r="AP70" s="16">
        <f t="shared" si="6"/>
        <v>0</v>
      </c>
      <c r="AQ70" s="16">
        <f t="shared" si="5"/>
        <v>0</v>
      </c>
      <c r="AR70" s="48"/>
      <c r="AS70" s="48">
        <f t="shared" si="4"/>
        <v>0</v>
      </c>
      <c r="AT70" s="35"/>
    </row>
    <row r="71" spans="1:46" hidden="1">
      <c r="A71" s="17"/>
      <c r="B71" s="18"/>
      <c r="C71" s="18"/>
      <c r="D71" s="18"/>
      <c r="E71" s="18"/>
      <c r="F71" s="20"/>
      <c r="G71" s="20"/>
      <c r="H71" s="20"/>
      <c r="I71" s="20"/>
      <c r="J71" s="20"/>
      <c r="K71" s="20"/>
      <c r="L71" s="20"/>
      <c r="M71" s="20"/>
      <c r="N71" s="20"/>
      <c r="O71" s="20"/>
      <c r="P71" s="20"/>
      <c r="Q71" s="20"/>
      <c r="R71" s="20"/>
      <c r="S71" s="20"/>
      <c r="T71" s="20"/>
      <c r="U71" s="20"/>
      <c r="V71" s="20"/>
      <c r="W71" s="20"/>
      <c r="X71" s="20"/>
      <c r="Y71" s="20"/>
      <c r="Z71" s="20"/>
      <c r="AA71" s="20"/>
      <c r="AB71" s="20"/>
      <c r="AC71" s="20"/>
      <c r="AD71" s="20"/>
      <c r="AE71" s="20"/>
      <c r="AF71" s="20"/>
      <c r="AG71" s="20"/>
      <c r="AH71" s="20"/>
      <c r="AI71" s="20"/>
      <c r="AJ71" s="20"/>
      <c r="AK71" s="20"/>
      <c r="AL71" s="20"/>
      <c r="AM71" s="20"/>
      <c r="AN71" s="20"/>
      <c r="AO71" s="20"/>
      <c r="AP71" s="16">
        <f t="shared" si="6"/>
        <v>0</v>
      </c>
      <c r="AQ71" s="16">
        <f t="shared" si="5"/>
        <v>0</v>
      </c>
      <c r="AR71" s="48"/>
      <c r="AS71" s="48">
        <f t="shared" si="4"/>
        <v>0</v>
      </c>
      <c r="AT71" s="35"/>
    </row>
    <row r="72" spans="1:46" hidden="1">
      <c r="A72" s="17"/>
      <c r="B72" s="18"/>
      <c r="C72" s="18"/>
      <c r="D72" s="18"/>
      <c r="E72" s="18"/>
      <c r="F72" s="20"/>
      <c r="G72" s="20"/>
      <c r="H72" s="20"/>
      <c r="I72" s="20"/>
      <c r="J72" s="20"/>
      <c r="K72" s="20"/>
      <c r="L72" s="20"/>
      <c r="M72" s="20"/>
      <c r="N72" s="20"/>
      <c r="O72" s="20"/>
      <c r="P72" s="20"/>
      <c r="Q72" s="20"/>
      <c r="R72" s="20"/>
      <c r="S72" s="20"/>
      <c r="T72" s="20"/>
      <c r="U72" s="20"/>
      <c r="V72" s="20"/>
      <c r="W72" s="20"/>
      <c r="X72" s="20"/>
      <c r="Y72" s="20"/>
      <c r="Z72" s="20"/>
      <c r="AA72" s="20"/>
      <c r="AB72" s="20"/>
      <c r="AC72" s="20"/>
      <c r="AD72" s="20"/>
      <c r="AE72" s="20"/>
      <c r="AF72" s="20"/>
      <c r="AG72" s="20"/>
      <c r="AH72" s="20"/>
      <c r="AI72" s="20"/>
      <c r="AJ72" s="20"/>
      <c r="AK72" s="20"/>
      <c r="AL72" s="20"/>
      <c r="AM72" s="20"/>
      <c r="AN72" s="20"/>
      <c r="AO72" s="20"/>
      <c r="AP72" s="16">
        <f t="shared" si="6"/>
        <v>0</v>
      </c>
      <c r="AQ72" s="16">
        <f t="shared" si="5"/>
        <v>0</v>
      </c>
      <c r="AR72" s="48"/>
      <c r="AS72" s="48">
        <f t="shared" si="4"/>
        <v>0</v>
      </c>
      <c r="AT72" s="35"/>
    </row>
    <row r="73" spans="1:46" hidden="1">
      <c r="A73" s="17"/>
      <c r="B73" s="18"/>
      <c r="C73" s="18"/>
      <c r="D73" s="18"/>
      <c r="E73" s="18"/>
      <c r="F73" s="20"/>
      <c r="G73" s="20"/>
      <c r="H73" s="20"/>
      <c r="I73" s="20"/>
      <c r="J73" s="20"/>
      <c r="K73" s="20"/>
      <c r="L73" s="20"/>
      <c r="M73" s="20"/>
      <c r="N73" s="20"/>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16">
        <f t="shared" si="6"/>
        <v>0</v>
      </c>
      <c r="AQ73" s="16">
        <f t="shared" si="5"/>
        <v>0</v>
      </c>
      <c r="AR73" s="48"/>
      <c r="AS73" s="48">
        <f t="shared" si="4"/>
        <v>0</v>
      </c>
      <c r="AT73" s="35"/>
    </row>
    <row r="74" spans="1:46" hidden="1">
      <c r="A74" s="17"/>
      <c r="B74" s="18"/>
      <c r="C74" s="18"/>
      <c r="D74" s="18"/>
      <c r="E74" s="18"/>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16">
        <f t="shared" si="6"/>
        <v>0</v>
      </c>
      <c r="AQ74" s="16">
        <f t="shared" si="5"/>
        <v>0</v>
      </c>
      <c r="AR74" s="48"/>
      <c r="AS74" s="48">
        <f t="shared" si="4"/>
        <v>0</v>
      </c>
      <c r="AT74" s="35"/>
    </row>
    <row r="75" spans="1:46" hidden="1">
      <c r="A75" s="17"/>
      <c r="B75" s="18"/>
      <c r="C75" s="18"/>
      <c r="D75" s="18"/>
      <c r="E75" s="18"/>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16">
        <f t="shared" si="6"/>
        <v>0</v>
      </c>
      <c r="AQ75" s="16">
        <f t="shared" si="5"/>
        <v>0</v>
      </c>
      <c r="AR75" s="48"/>
      <c r="AS75" s="48">
        <f t="shared" si="4"/>
        <v>0</v>
      </c>
      <c r="AT75" s="35"/>
    </row>
    <row r="76" spans="1:46" hidden="1">
      <c r="A76" s="17"/>
      <c r="B76" s="18"/>
      <c r="C76" s="18"/>
      <c r="D76" s="18"/>
      <c r="E76" s="18"/>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16">
        <f t="shared" si="6"/>
        <v>0</v>
      </c>
      <c r="AQ76" s="16">
        <f t="shared" si="5"/>
        <v>0</v>
      </c>
      <c r="AR76" s="48"/>
      <c r="AS76" s="48">
        <f t="shared" si="4"/>
        <v>0</v>
      </c>
      <c r="AT76" s="35"/>
    </row>
    <row r="77" spans="1:46" hidden="1">
      <c r="A77" s="17"/>
      <c r="B77" s="18"/>
      <c r="C77" s="18"/>
      <c r="D77" s="18"/>
      <c r="E77" s="18"/>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16">
        <f t="shared" si="6"/>
        <v>0</v>
      </c>
      <c r="AQ77" s="16">
        <f t="shared" si="5"/>
        <v>0</v>
      </c>
      <c r="AR77" s="48"/>
      <c r="AS77" s="48">
        <f t="shared" si="4"/>
        <v>0</v>
      </c>
      <c r="AT77" s="35"/>
    </row>
    <row r="78" spans="1:46" hidden="1">
      <c r="A78" s="17"/>
      <c r="B78" s="18"/>
      <c r="C78" s="18"/>
      <c r="D78" s="18"/>
      <c r="E78" s="18"/>
      <c r="F78" s="20"/>
      <c r="G78" s="20"/>
      <c r="H78" s="20"/>
      <c r="I78" s="20"/>
      <c r="J78" s="20"/>
      <c r="K78" s="20"/>
      <c r="L78" s="20"/>
      <c r="M78" s="20"/>
      <c r="N78" s="20"/>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20"/>
      <c r="AO78" s="20"/>
      <c r="AP78" s="16">
        <f t="shared" si="6"/>
        <v>0</v>
      </c>
      <c r="AQ78" s="16">
        <f t="shared" si="5"/>
        <v>0</v>
      </c>
      <c r="AR78" s="48"/>
      <c r="AS78" s="48">
        <f t="shared" si="4"/>
        <v>0</v>
      </c>
      <c r="AT78" s="35"/>
    </row>
    <row r="79" spans="1:46" hidden="1">
      <c r="A79" s="17"/>
      <c r="B79" s="18"/>
      <c r="C79" s="18"/>
      <c r="D79" s="18"/>
      <c r="E79" s="18"/>
      <c r="F79" s="20"/>
      <c r="G79" s="20"/>
      <c r="H79" s="20"/>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16">
        <f t="shared" si="6"/>
        <v>0</v>
      </c>
      <c r="AQ79" s="16">
        <f t="shared" si="5"/>
        <v>0</v>
      </c>
      <c r="AR79" s="48"/>
      <c r="AS79" s="48">
        <f t="shared" si="4"/>
        <v>0</v>
      </c>
      <c r="AT79" s="35"/>
    </row>
    <row r="80" spans="1:46" hidden="1">
      <c r="A80" s="17"/>
      <c r="B80" s="18"/>
      <c r="C80" s="18"/>
      <c r="D80" s="18"/>
      <c r="E80" s="18"/>
      <c r="F80" s="20"/>
      <c r="G80" s="20"/>
      <c r="H80" s="20"/>
      <c r="I80" s="20"/>
      <c r="J80" s="20"/>
      <c r="K80" s="20"/>
      <c r="L80" s="20"/>
      <c r="M80" s="20"/>
      <c r="N80" s="20"/>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c r="AP80" s="16">
        <f t="shared" si="6"/>
        <v>0</v>
      </c>
      <c r="AQ80" s="16">
        <f t="shared" si="5"/>
        <v>0</v>
      </c>
      <c r="AR80" s="48"/>
      <c r="AS80" s="48">
        <f t="shared" si="4"/>
        <v>0</v>
      </c>
      <c r="AT80" s="35"/>
    </row>
    <row r="81" spans="1:46" hidden="1">
      <c r="A81" s="17"/>
      <c r="B81" s="18"/>
      <c r="C81" s="18"/>
      <c r="D81" s="18"/>
      <c r="E81" s="18"/>
      <c r="F81" s="20"/>
      <c r="G81" s="20"/>
      <c r="H81" s="20"/>
      <c r="I81" s="20"/>
      <c r="J81" s="20"/>
      <c r="K81" s="20"/>
      <c r="L81" s="20"/>
      <c r="M81" s="20"/>
      <c r="N81" s="20"/>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81" s="20"/>
      <c r="AN81" s="20"/>
      <c r="AO81" s="20"/>
      <c r="AP81" s="16">
        <f t="shared" si="6"/>
        <v>0</v>
      </c>
      <c r="AQ81" s="16">
        <f t="shared" si="5"/>
        <v>0</v>
      </c>
      <c r="AR81" s="48"/>
      <c r="AS81" s="48">
        <f t="shared" si="4"/>
        <v>0</v>
      </c>
      <c r="AT81" s="35"/>
    </row>
    <row r="82" spans="1:46" hidden="1">
      <c r="A82" s="17"/>
      <c r="B82" s="18"/>
      <c r="C82" s="18"/>
      <c r="D82" s="18"/>
      <c r="E82" s="18"/>
      <c r="F82" s="20"/>
      <c r="G82" s="20"/>
      <c r="H82" s="20"/>
      <c r="I82" s="20"/>
      <c r="J82" s="20"/>
      <c r="K82" s="20"/>
      <c r="L82" s="20"/>
      <c r="M82" s="20"/>
      <c r="N82" s="20"/>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16">
        <f t="shared" si="6"/>
        <v>0</v>
      </c>
      <c r="AQ82" s="16">
        <f t="shared" si="5"/>
        <v>0</v>
      </c>
      <c r="AR82" s="48"/>
      <c r="AS82" s="48">
        <f t="shared" si="4"/>
        <v>0</v>
      </c>
      <c r="AT82" s="35"/>
    </row>
    <row r="83" spans="1:46" hidden="1">
      <c r="A83" s="17"/>
      <c r="B83" s="18"/>
      <c r="C83" s="18"/>
      <c r="D83" s="18"/>
      <c r="E83" s="18"/>
      <c r="F83" s="20"/>
      <c r="G83" s="20"/>
      <c r="H83" s="20"/>
      <c r="I83" s="20"/>
      <c r="J83" s="20"/>
      <c r="K83" s="20"/>
      <c r="L83" s="20"/>
      <c r="M83" s="20"/>
      <c r="N83" s="20"/>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16">
        <f t="shared" si="6"/>
        <v>0</v>
      </c>
      <c r="AQ83" s="16">
        <f t="shared" si="5"/>
        <v>0</v>
      </c>
      <c r="AR83" s="48"/>
      <c r="AS83" s="48">
        <f t="shared" si="4"/>
        <v>0</v>
      </c>
      <c r="AT83" s="35"/>
    </row>
    <row r="84" spans="1:46" hidden="1">
      <c r="A84" s="17"/>
      <c r="B84" s="18"/>
      <c r="C84" s="18"/>
      <c r="D84" s="18"/>
      <c r="E84" s="18"/>
      <c r="F84" s="20"/>
      <c r="G84" s="20"/>
      <c r="H84" s="20"/>
      <c r="I84" s="20"/>
      <c r="J84" s="20"/>
      <c r="K84" s="20"/>
      <c r="L84" s="20"/>
      <c r="M84" s="20"/>
      <c r="N84" s="20"/>
      <c r="O84" s="20"/>
      <c r="P84" s="20"/>
      <c r="Q84" s="20"/>
      <c r="R84" s="20"/>
      <c r="S84" s="20"/>
      <c r="T84" s="20"/>
      <c r="U84" s="20"/>
      <c r="V84" s="20"/>
      <c r="W84" s="20"/>
      <c r="X84" s="20"/>
      <c r="Y84" s="20"/>
      <c r="Z84" s="20"/>
      <c r="AA84" s="20"/>
      <c r="AB84" s="20"/>
      <c r="AC84" s="20"/>
      <c r="AD84" s="20"/>
      <c r="AE84" s="20"/>
      <c r="AF84" s="20"/>
      <c r="AG84" s="20"/>
      <c r="AH84" s="20"/>
      <c r="AI84" s="20"/>
      <c r="AJ84" s="20"/>
      <c r="AK84" s="20"/>
      <c r="AL84" s="20"/>
      <c r="AM84" s="20"/>
      <c r="AN84" s="20"/>
      <c r="AO84" s="20"/>
      <c r="AP84" s="16">
        <f t="shared" si="6"/>
        <v>0</v>
      </c>
      <c r="AQ84" s="16">
        <f t="shared" si="5"/>
        <v>0</v>
      </c>
      <c r="AR84" s="48"/>
      <c r="AS84" s="48">
        <f t="shared" si="4"/>
        <v>0</v>
      </c>
      <c r="AT84" s="35"/>
    </row>
    <row r="85" spans="1:46" hidden="1">
      <c r="A85" s="17"/>
      <c r="B85" s="18"/>
      <c r="C85" s="18"/>
      <c r="D85" s="18"/>
      <c r="E85" s="18"/>
      <c r="F85" s="20"/>
      <c r="G85" s="20"/>
      <c r="H85" s="20"/>
      <c r="I85" s="20"/>
      <c r="J85" s="20"/>
      <c r="K85" s="20"/>
      <c r="L85" s="20"/>
      <c r="M85" s="20"/>
      <c r="N85" s="20"/>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20"/>
      <c r="AN85" s="20"/>
      <c r="AO85" s="20"/>
      <c r="AP85" s="16">
        <f t="shared" si="6"/>
        <v>0</v>
      </c>
      <c r="AQ85" s="16">
        <f t="shared" si="5"/>
        <v>0</v>
      </c>
      <c r="AR85" s="48"/>
      <c r="AS85" s="48">
        <f t="shared" si="4"/>
        <v>0</v>
      </c>
      <c r="AT85" s="35"/>
    </row>
    <row r="86" spans="1:46" hidden="1">
      <c r="A86" s="17"/>
      <c r="B86" s="18"/>
      <c r="C86" s="18"/>
      <c r="D86" s="18"/>
      <c r="E86" s="18"/>
      <c r="F86" s="20"/>
      <c r="G86" s="20"/>
      <c r="H86" s="20"/>
      <c r="I86" s="20"/>
      <c r="J86" s="20"/>
      <c r="K86" s="20"/>
      <c r="L86" s="20"/>
      <c r="M86" s="20"/>
      <c r="N86" s="20"/>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AM86" s="20"/>
      <c r="AN86" s="20"/>
      <c r="AO86" s="20"/>
      <c r="AP86" s="16">
        <f t="shared" si="6"/>
        <v>0</v>
      </c>
      <c r="AQ86" s="16">
        <f t="shared" si="5"/>
        <v>0</v>
      </c>
      <c r="AR86" s="48"/>
      <c r="AS86" s="48">
        <f t="shared" si="4"/>
        <v>0</v>
      </c>
      <c r="AT86" s="35"/>
    </row>
    <row r="87" spans="1:46" hidden="1">
      <c r="A87" s="17"/>
      <c r="B87" s="18"/>
      <c r="C87" s="18"/>
      <c r="D87" s="18"/>
      <c r="E87" s="18"/>
      <c r="F87" s="20"/>
      <c r="G87" s="20"/>
      <c r="H87" s="20"/>
      <c r="I87" s="20"/>
      <c r="J87" s="20"/>
      <c r="K87" s="20"/>
      <c r="L87" s="20"/>
      <c r="M87" s="20"/>
      <c r="N87" s="20"/>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16">
        <f t="shared" si="6"/>
        <v>0</v>
      </c>
      <c r="AQ87" s="16">
        <f t="shared" si="5"/>
        <v>0</v>
      </c>
      <c r="AR87" s="48"/>
      <c r="AS87" s="48">
        <f t="shared" si="4"/>
        <v>0</v>
      </c>
      <c r="AT87" s="35"/>
    </row>
    <row r="88" spans="1:46" hidden="1">
      <c r="A88" s="17"/>
      <c r="B88" s="18"/>
      <c r="C88" s="18"/>
      <c r="D88" s="18"/>
      <c r="E88" s="18"/>
      <c r="F88" s="20"/>
      <c r="G88" s="20"/>
      <c r="H88" s="20"/>
      <c r="I88" s="20"/>
      <c r="J88" s="20"/>
      <c r="K88" s="20"/>
      <c r="L88" s="20"/>
      <c r="M88" s="20"/>
      <c r="N88" s="20"/>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16">
        <f t="shared" si="6"/>
        <v>0</v>
      </c>
      <c r="AQ88" s="16">
        <f t="shared" si="5"/>
        <v>0</v>
      </c>
      <c r="AR88" s="48"/>
      <c r="AS88" s="48">
        <f t="shared" si="4"/>
        <v>0</v>
      </c>
      <c r="AT88" s="35"/>
    </row>
    <row r="89" spans="1:46" hidden="1">
      <c r="A89" s="17"/>
      <c r="B89" s="18"/>
      <c r="C89" s="18"/>
      <c r="D89" s="18"/>
      <c r="E89" s="18"/>
      <c r="F89" s="20"/>
      <c r="G89" s="20"/>
      <c r="H89" s="20"/>
      <c r="I89" s="20"/>
      <c r="J89" s="20"/>
      <c r="K89" s="20"/>
      <c r="L89" s="20"/>
      <c r="M89" s="20"/>
      <c r="N89" s="20"/>
      <c r="O89" s="20"/>
      <c r="P89" s="20"/>
      <c r="Q89" s="20"/>
      <c r="R89" s="20"/>
      <c r="S89" s="20"/>
      <c r="T89" s="20"/>
      <c r="U89" s="20"/>
      <c r="V89" s="20"/>
      <c r="W89" s="20"/>
      <c r="X89" s="20"/>
      <c r="Y89" s="20"/>
      <c r="Z89" s="20"/>
      <c r="AA89" s="20"/>
      <c r="AB89" s="20"/>
      <c r="AC89" s="20"/>
      <c r="AD89" s="20"/>
      <c r="AE89" s="20"/>
      <c r="AF89" s="20"/>
      <c r="AG89" s="20"/>
      <c r="AH89" s="20"/>
      <c r="AI89" s="20"/>
      <c r="AJ89" s="20"/>
      <c r="AK89" s="20"/>
      <c r="AL89" s="20"/>
      <c r="AM89" s="20"/>
      <c r="AN89" s="20"/>
      <c r="AO89" s="20"/>
      <c r="AP89" s="16">
        <f t="shared" si="6"/>
        <v>0</v>
      </c>
      <c r="AQ89" s="16">
        <f t="shared" si="5"/>
        <v>0</v>
      </c>
      <c r="AR89" s="48"/>
      <c r="AS89" s="48">
        <f t="shared" si="4"/>
        <v>0</v>
      </c>
      <c r="AT89" s="35"/>
    </row>
    <row r="90" spans="1:46" hidden="1">
      <c r="A90" s="17"/>
      <c r="B90" s="18"/>
      <c r="C90" s="18"/>
      <c r="D90" s="18"/>
      <c r="E90" s="18"/>
      <c r="F90" s="20"/>
      <c r="G90" s="20"/>
      <c r="H90" s="20"/>
      <c r="I90" s="20"/>
      <c r="J90" s="20"/>
      <c r="K90" s="20"/>
      <c r="L90" s="20"/>
      <c r="M90" s="20"/>
      <c r="N90" s="20"/>
      <c r="O90" s="20"/>
      <c r="P90" s="20"/>
      <c r="Q90" s="20"/>
      <c r="R90" s="20"/>
      <c r="S90" s="20"/>
      <c r="T90" s="20"/>
      <c r="U90" s="20"/>
      <c r="V90" s="20"/>
      <c r="W90" s="20"/>
      <c r="X90" s="20"/>
      <c r="Y90" s="20"/>
      <c r="Z90" s="20"/>
      <c r="AA90" s="20"/>
      <c r="AB90" s="20"/>
      <c r="AC90" s="20"/>
      <c r="AD90" s="20"/>
      <c r="AE90" s="20"/>
      <c r="AF90" s="20"/>
      <c r="AG90" s="20"/>
      <c r="AH90" s="20"/>
      <c r="AI90" s="20"/>
      <c r="AJ90" s="20"/>
      <c r="AK90" s="20"/>
      <c r="AL90" s="20"/>
      <c r="AM90" s="20"/>
      <c r="AN90" s="20"/>
      <c r="AO90" s="20"/>
      <c r="AP90" s="16">
        <f t="shared" si="6"/>
        <v>0</v>
      </c>
      <c r="AQ90" s="16">
        <f t="shared" si="5"/>
        <v>0</v>
      </c>
      <c r="AR90" s="48"/>
      <c r="AS90" s="48">
        <f t="shared" si="4"/>
        <v>0</v>
      </c>
      <c r="AT90" s="35"/>
    </row>
    <row r="91" spans="1:46" hidden="1">
      <c r="A91" s="17"/>
      <c r="B91" s="18"/>
      <c r="C91" s="18"/>
      <c r="D91" s="18"/>
      <c r="E91" s="18"/>
      <c r="F91" s="20"/>
      <c r="G91" s="20"/>
      <c r="H91" s="20"/>
      <c r="I91" s="20"/>
      <c r="J91" s="20"/>
      <c r="K91" s="20"/>
      <c r="L91" s="20"/>
      <c r="M91" s="20"/>
      <c r="N91" s="20"/>
      <c r="O91" s="20"/>
      <c r="P91" s="20"/>
      <c r="Q91" s="20"/>
      <c r="R91" s="20"/>
      <c r="S91" s="20"/>
      <c r="T91" s="20"/>
      <c r="U91" s="20"/>
      <c r="V91" s="20"/>
      <c r="W91" s="20"/>
      <c r="X91" s="20"/>
      <c r="Y91" s="20"/>
      <c r="Z91" s="20"/>
      <c r="AA91" s="20"/>
      <c r="AB91" s="20"/>
      <c r="AC91" s="20"/>
      <c r="AD91" s="20"/>
      <c r="AE91" s="20"/>
      <c r="AF91" s="20"/>
      <c r="AG91" s="20"/>
      <c r="AH91" s="20"/>
      <c r="AI91" s="20"/>
      <c r="AJ91" s="20"/>
      <c r="AK91" s="20"/>
      <c r="AL91" s="20"/>
      <c r="AM91" s="20"/>
      <c r="AN91" s="20"/>
      <c r="AO91" s="20"/>
      <c r="AP91" s="16">
        <f t="shared" si="6"/>
        <v>0</v>
      </c>
      <c r="AQ91" s="16">
        <f t="shared" si="5"/>
        <v>0</v>
      </c>
      <c r="AR91" s="48"/>
      <c r="AS91" s="48">
        <f t="shared" si="4"/>
        <v>0</v>
      </c>
      <c r="AT91" s="35"/>
    </row>
    <row r="92" spans="1:46" hidden="1">
      <c r="A92" s="17"/>
      <c r="B92" s="18"/>
      <c r="C92" s="18"/>
      <c r="D92" s="18"/>
      <c r="E92" s="18"/>
      <c r="F92" s="20"/>
      <c r="G92" s="20"/>
      <c r="H92" s="20"/>
      <c r="I92" s="20"/>
      <c r="J92" s="20"/>
      <c r="K92" s="20"/>
      <c r="L92" s="20"/>
      <c r="M92" s="20"/>
      <c r="N92" s="20"/>
      <c r="O92" s="20"/>
      <c r="P92" s="20"/>
      <c r="Q92" s="20"/>
      <c r="R92" s="20"/>
      <c r="S92" s="20"/>
      <c r="T92" s="20"/>
      <c r="U92" s="20"/>
      <c r="V92" s="20"/>
      <c r="W92" s="20"/>
      <c r="X92" s="20"/>
      <c r="Y92" s="20"/>
      <c r="Z92" s="20"/>
      <c r="AA92" s="20"/>
      <c r="AB92" s="20"/>
      <c r="AC92" s="20"/>
      <c r="AD92" s="20"/>
      <c r="AE92" s="20"/>
      <c r="AF92" s="20"/>
      <c r="AG92" s="20"/>
      <c r="AH92" s="20"/>
      <c r="AI92" s="20"/>
      <c r="AJ92" s="20"/>
      <c r="AK92" s="20"/>
      <c r="AL92" s="20"/>
      <c r="AM92" s="20"/>
      <c r="AN92" s="20"/>
      <c r="AO92" s="20"/>
      <c r="AP92" s="16">
        <f t="shared" si="6"/>
        <v>0</v>
      </c>
      <c r="AQ92" s="16">
        <f t="shared" si="5"/>
        <v>0</v>
      </c>
      <c r="AR92" s="48"/>
      <c r="AS92" s="48">
        <f t="shared" si="4"/>
        <v>0</v>
      </c>
      <c r="AT92" s="35"/>
    </row>
    <row r="93" spans="1:46" hidden="1">
      <c r="A93" s="17"/>
      <c r="B93" s="18"/>
      <c r="C93" s="18"/>
      <c r="D93" s="18"/>
      <c r="E93" s="18"/>
      <c r="F93" s="20"/>
      <c r="G93" s="20"/>
      <c r="H93" s="20"/>
      <c r="I93" s="20"/>
      <c r="J93" s="20"/>
      <c r="K93" s="20"/>
      <c r="L93" s="20"/>
      <c r="M93" s="20"/>
      <c r="N93" s="20"/>
      <c r="O93" s="20"/>
      <c r="P93" s="20"/>
      <c r="Q93" s="20"/>
      <c r="R93" s="20"/>
      <c r="S93" s="20"/>
      <c r="T93" s="20"/>
      <c r="U93" s="20"/>
      <c r="V93" s="20"/>
      <c r="W93" s="20"/>
      <c r="X93" s="20"/>
      <c r="Y93" s="20"/>
      <c r="Z93" s="20"/>
      <c r="AA93" s="20"/>
      <c r="AB93" s="20"/>
      <c r="AC93" s="20"/>
      <c r="AD93" s="20"/>
      <c r="AE93" s="20"/>
      <c r="AF93" s="20"/>
      <c r="AG93" s="20"/>
      <c r="AH93" s="20"/>
      <c r="AI93" s="20"/>
      <c r="AJ93" s="20"/>
      <c r="AK93" s="20"/>
      <c r="AL93" s="20"/>
      <c r="AM93" s="20"/>
      <c r="AN93" s="20"/>
      <c r="AO93" s="20"/>
      <c r="AP93" s="16">
        <f t="shared" si="6"/>
        <v>0</v>
      </c>
      <c r="AQ93" s="16">
        <f t="shared" si="5"/>
        <v>0</v>
      </c>
      <c r="AR93" s="48"/>
      <c r="AS93" s="48">
        <f t="shared" si="4"/>
        <v>0</v>
      </c>
      <c r="AT93" s="35"/>
    </row>
    <row r="94" spans="1:46" hidden="1">
      <c r="A94" s="17"/>
      <c r="B94" s="18"/>
      <c r="C94" s="18"/>
      <c r="D94" s="18"/>
      <c r="E94" s="18"/>
      <c r="F94" s="20"/>
      <c r="G94" s="20"/>
      <c r="H94" s="20"/>
      <c r="I94" s="20"/>
      <c r="J94" s="20"/>
      <c r="K94" s="20"/>
      <c r="L94" s="20"/>
      <c r="M94" s="20"/>
      <c r="N94" s="20"/>
      <c r="O94" s="20"/>
      <c r="P94" s="20"/>
      <c r="Q94" s="20"/>
      <c r="R94" s="20"/>
      <c r="S94" s="20"/>
      <c r="T94" s="20"/>
      <c r="U94" s="20"/>
      <c r="V94" s="20"/>
      <c r="W94" s="20"/>
      <c r="X94" s="20"/>
      <c r="Y94" s="20"/>
      <c r="Z94" s="20"/>
      <c r="AA94" s="20"/>
      <c r="AB94" s="20"/>
      <c r="AC94" s="20"/>
      <c r="AD94" s="20"/>
      <c r="AE94" s="20"/>
      <c r="AF94" s="20"/>
      <c r="AG94" s="20"/>
      <c r="AH94" s="20"/>
      <c r="AI94" s="20"/>
      <c r="AJ94" s="20"/>
      <c r="AK94" s="20"/>
      <c r="AL94" s="20"/>
      <c r="AM94" s="20"/>
      <c r="AN94" s="20"/>
      <c r="AO94" s="20"/>
      <c r="AP94" s="16">
        <f t="shared" si="6"/>
        <v>0</v>
      </c>
      <c r="AQ94" s="16">
        <f t="shared" si="5"/>
        <v>0</v>
      </c>
      <c r="AR94" s="48"/>
      <c r="AS94" s="48">
        <f t="shared" si="4"/>
        <v>0</v>
      </c>
      <c r="AT94" s="35"/>
    </row>
    <row r="95" spans="1:46" hidden="1">
      <c r="A95" s="17"/>
      <c r="B95" s="18"/>
      <c r="C95" s="18"/>
      <c r="D95" s="18"/>
      <c r="E95" s="18"/>
      <c r="F95" s="20"/>
      <c r="G95" s="20"/>
      <c r="H95" s="20"/>
      <c r="I95" s="20"/>
      <c r="J95" s="20"/>
      <c r="K95" s="20"/>
      <c r="L95" s="20"/>
      <c r="M95" s="20"/>
      <c r="N95" s="20"/>
      <c r="O95" s="20"/>
      <c r="P95" s="20"/>
      <c r="Q95" s="20"/>
      <c r="R95" s="20"/>
      <c r="S95" s="20"/>
      <c r="T95" s="20"/>
      <c r="U95" s="20"/>
      <c r="V95" s="20"/>
      <c r="W95" s="20"/>
      <c r="X95" s="20"/>
      <c r="Y95" s="20"/>
      <c r="Z95" s="20"/>
      <c r="AA95" s="20"/>
      <c r="AB95" s="20"/>
      <c r="AC95" s="20"/>
      <c r="AD95" s="20"/>
      <c r="AE95" s="20"/>
      <c r="AF95" s="20"/>
      <c r="AG95" s="20"/>
      <c r="AH95" s="20"/>
      <c r="AI95" s="20"/>
      <c r="AJ95" s="20"/>
      <c r="AK95" s="20"/>
      <c r="AL95" s="20"/>
      <c r="AM95" s="20"/>
      <c r="AN95" s="20"/>
      <c r="AO95" s="20"/>
      <c r="AP95" s="16">
        <f t="shared" si="6"/>
        <v>0</v>
      </c>
      <c r="AQ95" s="16">
        <f t="shared" si="5"/>
        <v>0</v>
      </c>
      <c r="AR95" s="48"/>
      <c r="AS95" s="48">
        <f t="shared" si="4"/>
        <v>0</v>
      </c>
      <c r="AT95" s="35"/>
    </row>
    <row r="96" spans="1:46" hidden="1">
      <c r="A96" s="17"/>
      <c r="B96" s="18"/>
      <c r="C96" s="18"/>
      <c r="D96" s="18"/>
      <c r="E96" s="18"/>
      <c r="F96" s="20"/>
      <c r="G96" s="20"/>
      <c r="H96" s="20"/>
      <c r="I96" s="20"/>
      <c r="J96" s="20"/>
      <c r="K96" s="20"/>
      <c r="L96" s="20"/>
      <c r="M96" s="20"/>
      <c r="N96" s="20"/>
      <c r="O96" s="20"/>
      <c r="P96" s="20"/>
      <c r="Q96" s="20"/>
      <c r="R96" s="20"/>
      <c r="S96" s="20"/>
      <c r="T96" s="20"/>
      <c r="U96" s="20"/>
      <c r="V96" s="20"/>
      <c r="W96" s="20"/>
      <c r="X96" s="20"/>
      <c r="Y96" s="20"/>
      <c r="Z96" s="20"/>
      <c r="AA96" s="20"/>
      <c r="AB96" s="20"/>
      <c r="AC96" s="20"/>
      <c r="AD96" s="20"/>
      <c r="AE96" s="20"/>
      <c r="AF96" s="20"/>
      <c r="AG96" s="20"/>
      <c r="AH96" s="20"/>
      <c r="AI96" s="20"/>
      <c r="AJ96" s="20"/>
      <c r="AK96" s="20"/>
      <c r="AL96" s="20"/>
      <c r="AM96" s="20"/>
      <c r="AN96" s="20"/>
      <c r="AO96" s="20"/>
      <c r="AP96" s="16">
        <f t="shared" si="6"/>
        <v>0</v>
      </c>
      <c r="AQ96" s="16">
        <f t="shared" si="5"/>
        <v>0</v>
      </c>
      <c r="AR96" s="48"/>
      <c r="AS96" s="48">
        <f t="shared" si="4"/>
        <v>0</v>
      </c>
      <c r="AT96" s="35"/>
    </row>
    <row r="97" spans="1:47" hidden="1">
      <c r="A97" s="17"/>
      <c r="B97" s="18"/>
      <c r="C97" s="18"/>
      <c r="D97" s="18"/>
      <c r="E97" s="18"/>
      <c r="F97" s="20"/>
      <c r="G97" s="20"/>
      <c r="H97" s="20"/>
      <c r="I97" s="20"/>
      <c r="J97" s="20"/>
      <c r="K97" s="20"/>
      <c r="L97" s="20"/>
      <c r="M97" s="20"/>
      <c r="N97" s="20"/>
      <c r="O97" s="20"/>
      <c r="P97" s="20"/>
      <c r="Q97" s="20"/>
      <c r="R97" s="20"/>
      <c r="S97" s="20"/>
      <c r="T97" s="20"/>
      <c r="U97" s="20"/>
      <c r="V97" s="20"/>
      <c r="W97" s="20"/>
      <c r="X97" s="20"/>
      <c r="Y97" s="20"/>
      <c r="Z97" s="20"/>
      <c r="AA97" s="20"/>
      <c r="AB97" s="20"/>
      <c r="AC97" s="20"/>
      <c r="AD97" s="20"/>
      <c r="AE97" s="20"/>
      <c r="AF97" s="20"/>
      <c r="AG97" s="20"/>
      <c r="AH97" s="20"/>
      <c r="AI97" s="20"/>
      <c r="AJ97" s="20"/>
      <c r="AK97" s="20"/>
      <c r="AL97" s="20"/>
      <c r="AM97" s="20"/>
      <c r="AN97" s="20"/>
      <c r="AO97" s="20"/>
      <c r="AP97" s="16">
        <f t="shared" si="6"/>
        <v>0</v>
      </c>
      <c r="AQ97" s="16">
        <f t="shared" si="5"/>
        <v>0</v>
      </c>
      <c r="AR97" s="48"/>
      <c r="AS97" s="48">
        <f t="shared" si="4"/>
        <v>0</v>
      </c>
      <c r="AT97" s="35"/>
    </row>
    <row r="98" spans="1:47" hidden="1">
      <c r="A98" s="17"/>
      <c r="B98" s="18"/>
      <c r="C98" s="18"/>
      <c r="D98" s="18"/>
      <c r="E98" s="18"/>
      <c r="F98" s="20"/>
      <c r="G98" s="20"/>
      <c r="H98" s="20"/>
      <c r="I98" s="20"/>
      <c r="J98" s="20"/>
      <c r="K98" s="20"/>
      <c r="L98" s="20"/>
      <c r="M98" s="20"/>
      <c r="N98" s="20"/>
      <c r="O98" s="20"/>
      <c r="P98" s="20"/>
      <c r="Q98" s="20"/>
      <c r="R98" s="20"/>
      <c r="S98" s="20"/>
      <c r="T98" s="20"/>
      <c r="U98" s="20"/>
      <c r="V98" s="20"/>
      <c r="W98" s="20"/>
      <c r="X98" s="20"/>
      <c r="Y98" s="20"/>
      <c r="Z98" s="20"/>
      <c r="AA98" s="20"/>
      <c r="AB98" s="20"/>
      <c r="AC98" s="20"/>
      <c r="AD98" s="20"/>
      <c r="AE98" s="20"/>
      <c r="AF98" s="20"/>
      <c r="AG98" s="20"/>
      <c r="AH98" s="20"/>
      <c r="AI98" s="20"/>
      <c r="AJ98" s="20"/>
      <c r="AK98" s="20"/>
      <c r="AL98" s="20"/>
      <c r="AM98" s="20"/>
      <c r="AN98" s="20"/>
      <c r="AO98" s="20"/>
      <c r="AP98" s="16">
        <f t="shared" si="6"/>
        <v>0</v>
      </c>
      <c r="AQ98" s="16">
        <f t="shared" si="5"/>
        <v>0</v>
      </c>
      <c r="AR98" s="48"/>
      <c r="AS98" s="48">
        <f t="shared" ref="AS98:AS101" si="7">IFERROR(AR98/$AR$102,0)*100</f>
        <v>0</v>
      </c>
      <c r="AT98" s="35"/>
    </row>
    <row r="99" spans="1:47" hidden="1">
      <c r="A99" s="17"/>
      <c r="B99" s="18"/>
      <c r="C99" s="18"/>
      <c r="D99" s="18"/>
      <c r="E99" s="18"/>
      <c r="F99" s="20"/>
      <c r="G99" s="20"/>
      <c r="H99" s="20"/>
      <c r="I99" s="20"/>
      <c r="J99" s="20"/>
      <c r="K99" s="20"/>
      <c r="L99" s="20"/>
      <c r="M99" s="20"/>
      <c r="N99" s="20"/>
      <c r="O99" s="20"/>
      <c r="P99" s="20"/>
      <c r="Q99" s="20"/>
      <c r="R99" s="20"/>
      <c r="S99" s="20"/>
      <c r="T99" s="20"/>
      <c r="U99" s="20"/>
      <c r="V99" s="20"/>
      <c r="W99" s="20"/>
      <c r="X99" s="20"/>
      <c r="Y99" s="20"/>
      <c r="Z99" s="20"/>
      <c r="AA99" s="20"/>
      <c r="AB99" s="20"/>
      <c r="AC99" s="20"/>
      <c r="AD99" s="20"/>
      <c r="AE99" s="20"/>
      <c r="AF99" s="20"/>
      <c r="AG99" s="20"/>
      <c r="AH99" s="20"/>
      <c r="AI99" s="20"/>
      <c r="AJ99" s="20"/>
      <c r="AK99" s="20"/>
      <c r="AL99" s="20"/>
      <c r="AM99" s="20"/>
      <c r="AN99" s="20"/>
      <c r="AO99" s="20"/>
      <c r="AP99" s="16">
        <f t="shared" si="6"/>
        <v>0</v>
      </c>
      <c r="AQ99" s="16">
        <f t="shared" si="5"/>
        <v>0</v>
      </c>
      <c r="AR99" s="48"/>
      <c r="AS99" s="48">
        <f t="shared" si="7"/>
        <v>0</v>
      </c>
      <c r="AT99" s="35"/>
    </row>
    <row r="100" spans="1:47" hidden="1">
      <c r="A100" s="17"/>
      <c r="B100" s="18"/>
      <c r="C100" s="18"/>
      <c r="D100" s="18"/>
      <c r="E100" s="18"/>
      <c r="F100" s="20"/>
      <c r="G100" s="20"/>
      <c r="H100" s="20"/>
      <c r="I100" s="20"/>
      <c r="J100" s="20"/>
      <c r="K100" s="20"/>
      <c r="L100" s="20"/>
      <c r="M100" s="20"/>
      <c r="N100" s="20"/>
      <c r="O100" s="20"/>
      <c r="P100" s="20"/>
      <c r="Q100" s="20"/>
      <c r="R100" s="20"/>
      <c r="S100" s="20"/>
      <c r="T100" s="20"/>
      <c r="U100" s="20"/>
      <c r="V100" s="20"/>
      <c r="W100" s="20"/>
      <c r="X100" s="20"/>
      <c r="Y100" s="20"/>
      <c r="Z100" s="20"/>
      <c r="AA100" s="20"/>
      <c r="AB100" s="20"/>
      <c r="AC100" s="20"/>
      <c r="AD100" s="20"/>
      <c r="AE100" s="20"/>
      <c r="AF100" s="20"/>
      <c r="AG100" s="20"/>
      <c r="AH100" s="20"/>
      <c r="AI100" s="20"/>
      <c r="AJ100" s="20"/>
      <c r="AK100" s="20"/>
      <c r="AL100" s="20"/>
      <c r="AM100" s="20"/>
      <c r="AN100" s="20"/>
      <c r="AO100" s="20"/>
      <c r="AP100" s="16">
        <f t="shared" si="6"/>
        <v>0</v>
      </c>
      <c r="AQ100" s="16">
        <f t="shared" si="5"/>
        <v>0</v>
      </c>
      <c r="AR100" s="48"/>
      <c r="AS100" s="48">
        <f t="shared" si="7"/>
        <v>0</v>
      </c>
      <c r="AT100" s="35"/>
    </row>
    <row r="101" spans="1:47" hidden="1">
      <c r="A101" s="17"/>
      <c r="B101" s="18"/>
      <c r="C101" s="18"/>
      <c r="D101" s="18"/>
      <c r="E101" s="18"/>
      <c r="F101" s="20"/>
      <c r="G101" s="20"/>
      <c r="H101" s="20"/>
      <c r="I101" s="20"/>
      <c r="J101" s="20"/>
      <c r="K101" s="20"/>
      <c r="L101" s="20"/>
      <c r="M101" s="20"/>
      <c r="N101" s="20"/>
      <c r="O101" s="20"/>
      <c r="P101" s="20"/>
      <c r="Q101" s="20"/>
      <c r="R101" s="20"/>
      <c r="S101" s="20"/>
      <c r="T101" s="20"/>
      <c r="U101" s="20"/>
      <c r="V101" s="20"/>
      <c r="W101" s="20"/>
      <c r="X101" s="20"/>
      <c r="Y101" s="20"/>
      <c r="Z101" s="20"/>
      <c r="AA101" s="20"/>
      <c r="AB101" s="20"/>
      <c r="AC101" s="20"/>
      <c r="AD101" s="20"/>
      <c r="AE101" s="20"/>
      <c r="AF101" s="20"/>
      <c r="AG101" s="20"/>
      <c r="AH101" s="20"/>
      <c r="AI101" s="20"/>
      <c r="AJ101" s="20"/>
      <c r="AK101" s="20"/>
      <c r="AL101" s="20"/>
      <c r="AM101" s="20"/>
      <c r="AN101" s="20"/>
      <c r="AO101" s="20"/>
      <c r="AP101" s="16">
        <f t="shared" si="6"/>
        <v>0</v>
      </c>
      <c r="AQ101" s="16">
        <f t="shared" si="5"/>
        <v>0</v>
      </c>
      <c r="AR101" s="48"/>
      <c r="AS101" s="48">
        <f t="shared" si="7"/>
        <v>0</v>
      </c>
      <c r="AT101" s="35"/>
    </row>
    <row r="102" spans="1:47">
      <c r="A102" s="15" t="s">
        <v>64</v>
      </c>
      <c r="B102" s="19">
        <f>SUM(B2:B101)</f>
        <v>26</v>
      </c>
      <c r="C102" s="19">
        <f t="shared" ref="C102:AO102" si="8">SUM(C2:C101)</f>
        <v>33</v>
      </c>
      <c r="D102" s="19">
        <f t="shared" si="8"/>
        <v>33</v>
      </c>
      <c r="E102" s="19">
        <f t="shared" si="8"/>
        <v>34</v>
      </c>
      <c r="F102" s="19">
        <f t="shared" si="8"/>
        <v>32</v>
      </c>
      <c r="G102" s="19">
        <f t="shared" si="8"/>
        <v>33</v>
      </c>
      <c r="H102" s="19">
        <f t="shared" si="8"/>
        <v>25</v>
      </c>
      <c r="I102" s="19">
        <f t="shared" si="8"/>
        <v>34</v>
      </c>
      <c r="J102" s="19">
        <f t="shared" si="8"/>
        <v>0</v>
      </c>
      <c r="K102" s="19">
        <f t="shared" si="8"/>
        <v>0</v>
      </c>
      <c r="L102" s="19">
        <f t="shared" si="8"/>
        <v>0</v>
      </c>
      <c r="M102" s="19">
        <f t="shared" si="8"/>
        <v>0</v>
      </c>
      <c r="N102" s="19">
        <f t="shared" si="8"/>
        <v>0</v>
      </c>
      <c r="O102" s="19">
        <f t="shared" si="8"/>
        <v>0</v>
      </c>
      <c r="P102" s="19">
        <f t="shared" si="8"/>
        <v>0</v>
      </c>
      <c r="Q102" s="19">
        <f t="shared" si="8"/>
        <v>0</v>
      </c>
      <c r="R102" s="19">
        <f t="shared" si="8"/>
        <v>0</v>
      </c>
      <c r="S102" s="19">
        <f t="shared" si="8"/>
        <v>0</v>
      </c>
      <c r="T102" s="19">
        <f t="shared" si="8"/>
        <v>0</v>
      </c>
      <c r="U102" s="19">
        <f t="shared" si="8"/>
        <v>0</v>
      </c>
      <c r="V102" s="19">
        <f t="shared" si="8"/>
        <v>0</v>
      </c>
      <c r="W102" s="19">
        <f t="shared" si="8"/>
        <v>0</v>
      </c>
      <c r="X102" s="19">
        <f t="shared" si="8"/>
        <v>0</v>
      </c>
      <c r="Y102" s="19">
        <f t="shared" si="8"/>
        <v>0</v>
      </c>
      <c r="Z102" s="19">
        <f t="shared" si="8"/>
        <v>0</v>
      </c>
      <c r="AA102" s="19">
        <f t="shared" si="8"/>
        <v>0</v>
      </c>
      <c r="AB102" s="19">
        <f t="shared" si="8"/>
        <v>0</v>
      </c>
      <c r="AC102" s="19">
        <f t="shared" si="8"/>
        <v>0</v>
      </c>
      <c r="AD102" s="19">
        <f t="shared" si="8"/>
        <v>0</v>
      </c>
      <c r="AE102" s="19">
        <f t="shared" si="8"/>
        <v>0</v>
      </c>
      <c r="AF102" s="19">
        <f t="shared" si="8"/>
        <v>0</v>
      </c>
      <c r="AG102" s="19">
        <f t="shared" si="8"/>
        <v>0</v>
      </c>
      <c r="AH102" s="19">
        <f t="shared" si="8"/>
        <v>0</v>
      </c>
      <c r="AI102" s="19">
        <f t="shared" si="8"/>
        <v>0</v>
      </c>
      <c r="AJ102" s="19">
        <f t="shared" si="8"/>
        <v>0</v>
      </c>
      <c r="AK102" s="19">
        <f t="shared" si="8"/>
        <v>0</v>
      </c>
      <c r="AL102" s="19">
        <f t="shared" si="8"/>
        <v>0</v>
      </c>
      <c r="AM102" s="19">
        <f t="shared" si="8"/>
        <v>0</v>
      </c>
      <c r="AN102" s="19">
        <f t="shared" si="8"/>
        <v>0</v>
      </c>
      <c r="AO102" s="19">
        <f t="shared" si="8"/>
        <v>0</v>
      </c>
      <c r="AP102" s="16">
        <f t="shared" si="6"/>
        <v>158</v>
      </c>
      <c r="AQ102" s="16">
        <f t="shared" si="5"/>
        <v>250</v>
      </c>
      <c r="AR102" s="49">
        <f>SUM(AR2:AR101)</f>
        <v>65102.989765999999</v>
      </c>
      <c r="AS102" s="49">
        <f>SUM(AS2:AS101)</f>
        <v>99.999999999999972</v>
      </c>
      <c r="AT102" s="35"/>
    </row>
    <row r="103" spans="1:47">
      <c r="A103" s="58" t="s">
        <v>65</v>
      </c>
      <c r="B103" s="58" t="s">
        <v>63</v>
      </c>
      <c r="C103" s="58" t="s">
        <v>63</v>
      </c>
      <c r="D103" s="58" t="s">
        <v>63</v>
      </c>
      <c r="E103" s="58" t="s">
        <v>63</v>
      </c>
      <c r="F103" s="58" t="s">
        <v>63</v>
      </c>
      <c r="G103" s="58" t="s">
        <v>63</v>
      </c>
      <c r="H103" s="58" t="s">
        <v>63</v>
      </c>
      <c r="I103" s="58" t="s">
        <v>63</v>
      </c>
      <c r="J103" s="58"/>
      <c r="K103" s="58"/>
      <c r="L103" s="58"/>
      <c r="M103" s="58"/>
      <c r="N103" s="58"/>
      <c r="O103" s="58"/>
      <c r="P103" s="58"/>
      <c r="Q103" s="58"/>
      <c r="R103" s="58"/>
      <c r="S103" s="58"/>
      <c r="T103" s="58"/>
      <c r="U103" s="58"/>
      <c r="V103" s="58"/>
      <c r="W103" s="58"/>
      <c r="X103" s="58"/>
      <c r="Y103" s="58"/>
      <c r="Z103" s="58"/>
      <c r="AA103" s="58"/>
      <c r="AB103" s="58"/>
      <c r="AC103" s="58"/>
      <c r="AD103" s="58"/>
      <c r="AE103" s="58"/>
      <c r="AF103" s="58"/>
      <c r="AG103" s="58"/>
      <c r="AH103" s="58"/>
      <c r="AI103" s="58"/>
      <c r="AJ103" s="58"/>
      <c r="AK103" s="58"/>
      <c r="AL103" s="58"/>
      <c r="AM103" s="58"/>
      <c r="AN103" s="58"/>
      <c r="AO103" s="58"/>
      <c r="AP103" s="10"/>
      <c r="AQ103" s="10"/>
      <c r="AR103" s="50"/>
      <c r="AS103" s="50"/>
      <c r="AT103" s="36"/>
      <c r="AU103" s="36"/>
    </row>
    <row r="104" spans="1:47" ht="30">
      <c r="A104" s="7" t="s">
        <v>66</v>
      </c>
      <c r="B104" s="7"/>
      <c r="C104" s="7"/>
      <c r="D104" s="7"/>
      <c r="E104" s="7"/>
      <c r="F104" s="7"/>
      <c r="G104" s="7" t="s">
        <v>63</v>
      </c>
      <c r="H104" s="7"/>
      <c r="I104" s="7" t="s">
        <v>63</v>
      </c>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10"/>
      <c r="AQ104" s="10"/>
      <c r="AR104" s="50"/>
      <c r="AS104" s="50"/>
      <c r="AT104" s="36"/>
      <c r="AU104" s="36"/>
    </row>
    <row r="105" spans="1:47">
      <c r="A105" s="7" t="s">
        <v>67</v>
      </c>
      <c r="B105" s="7" t="s">
        <v>63</v>
      </c>
      <c r="C105" s="7" t="s">
        <v>63</v>
      </c>
      <c r="D105" s="7" t="s">
        <v>63</v>
      </c>
      <c r="E105" s="7" t="s">
        <v>63</v>
      </c>
      <c r="F105" s="7" t="s">
        <v>63</v>
      </c>
      <c r="G105" s="59"/>
      <c r="H105" s="59"/>
      <c r="I105" s="59"/>
      <c r="J105" s="59"/>
      <c r="K105" s="59"/>
      <c r="L105" s="59"/>
      <c r="M105" s="59"/>
      <c r="N105" s="59"/>
      <c r="O105" s="59"/>
      <c r="P105" s="59"/>
      <c r="Q105" s="59"/>
      <c r="R105" s="59"/>
      <c r="S105" s="59"/>
      <c r="T105" s="59"/>
      <c r="U105" s="59"/>
      <c r="V105" s="59"/>
      <c r="W105" s="59"/>
      <c r="X105" s="59"/>
      <c r="Y105" s="59"/>
      <c r="Z105" s="59"/>
      <c r="AA105" s="59"/>
      <c r="AB105" s="59"/>
      <c r="AC105" s="59"/>
      <c r="AD105" s="59"/>
      <c r="AE105" s="59"/>
      <c r="AF105" s="59"/>
      <c r="AG105" s="59"/>
      <c r="AH105" s="59"/>
      <c r="AI105" s="59"/>
      <c r="AJ105" s="59"/>
      <c r="AK105" s="59"/>
      <c r="AL105" s="59"/>
      <c r="AM105" s="59"/>
      <c r="AN105" s="59"/>
      <c r="AO105" s="59"/>
      <c r="AP105" s="10"/>
      <c r="AQ105" s="10"/>
      <c r="AR105" s="51"/>
      <c r="AS105" s="51"/>
      <c r="AT105" s="36"/>
      <c r="AU105" s="36"/>
    </row>
    <row r="106" spans="1:47">
      <c r="A106" s="7" t="s">
        <v>68</v>
      </c>
      <c r="B106" s="7"/>
      <c r="C106" s="7"/>
      <c r="D106" s="7"/>
      <c r="E106" s="7" t="s">
        <v>63</v>
      </c>
      <c r="F106" s="7" t="s">
        <v>63</v>
      </c>
      <c r="G106" s="59" t="s">
        <v>63</v>
      </c>
      <c r="H106" s="59" t="s">
        <v>63</v>
      </c>
      <c r="I106" s="59" t="s">
        <v>63</v>
      </c>
      <c r="J106" s="59"/>
      <c r="K106" s="59"/>
      <c r="L106" s="59"/>
      <c r="M106" s="59"/>
      <c r="N106" s="59"/>
      <c r="O106" s="59"/>
      <c r="P106" s="59"/>
      <c r="Q106" s="59"/>
      <c r="R106" s="59"/>
      <c r="S106" s="59"/>
      <c r="T106" s="59"/>
      <c r="U106" s="59"/>
      <c r="V106" s="59"/>
      <c r="W106" s="59"/>
      <c r="X106" s="59"/>
      <c r="Y106" s="59"/>
      <c r="Z106" s="59"/>
      <c r="AA106" s="59"/>
      <c r="AB106" s="59"/>
      <c r="AC106" s="59"/>
      <c r="AD106" s="59"/>
      <c r="AE106" s="59"/>
      <c r="AF106" s="59"/>
      <c r="AG106" s="59"/>
      <c r="AH106" s="59"/>
      <c r="AI106" s="59"/>
      <c r="AJ106" s="59"/>
      <c r="AK106" s="59"/>
      <c r="AL106" s="59"/>
      <c r="AM106" s="59"/>
      <c r="AN106" s="59"/>
      <c r="AO106" s="59"/>
      <c r="AP106" s="10"/>
      <c r="AQ106" s="10"/>
      <c r="AR106" s="51"/>
      <c r="AS106" s="51"/>
      <c r="AT106" s="36"/>
      <c r="AU106" s="36"/>
    </row>
    <row r="107" spans="1:47">
      <c r="A107" s="7" t="s">
        <v>69</v>
      </c>
      <c r="B107" s="7" t="s">
        <v>63</v>
      </c>
      <c r="C107" s="7"/>
      <c r="D107" s="7" t="s">
        <v>63</v>
      </c>
      <c r="E107" s="7" t="s">
        <v>63</v>
      </c>
      <c r="F107" s="7" t="s">
        <v>63</v>
      </c>
      <c r="G107" s="59" t="s">
        <v>63</v>
      </c>
      <c r="H107" s="59" t="s">
        <v>63</v>
      </c>
      <c r="I107" s="59"/>
      <c r="J107" s="59"/>
      <c r="K107" s="59"/>
      <c r="L107" s="59"/>
      <c r="M107" s="59"/>
      <c r="N107" s="59"/>
      <c r="O107" s="59"/>
      <c r="P107" s="59"/>
      <c r="Q107" s="59"/>
      <c r="R107" s="59"/>
      <c r="S107" s="59"/>
      <c r="T107" s="59"/>
      <c r="U107" s="59"/>
      <c r="V107" s="59"/>
      <c r="W107" s="59"/>
      <c r="X107" s="59"/>
      <c r="Y107" s="59"/>
      <c r="Z107" s="59"/>
      <c r="AA107" s="59"/>
      <c r="AB107" s="59"/>
      <c r="AC107" s="59"/>
      <c r="AD107" s="59"/>
      <c r="AE107" s="59"/>
      <c r="AF107" s="59"/>
      <c r="AG107" s="59"/>
      <c r="AH107" s="59"/>
      <c r="AI107" s="59"/>
      <c r="AJ107" s="59"/>
      <c r="AK107" s="59"/>
      <c r="AL107" s="59"/>
      <c r="AM107" s="59"/>
      <c r="AN107" s="59"/>
      <c r="AO107" s="59"/>
      <c r="AP107" s="10"/>
      <c r="AQ107" s="10"/>
      <c r="AR107" s="51"/>
      <c r="AS107" s="51"/>
      <c r="AT107" s="36"/>
      <c r="AU107" s="36"/>
    </row>
    <row r="108" spans="1:47">
      <c r="A108" s="7" t="s">
        <v>70</v>
      </c>
      <c r="B108" s="7"/>
      <c r="C108" s="7" t="s">
        <v>63</v>
      </c>
      <c r="D108" s="7" t="s">
        <v>63</v>
      </c>
      <c r="E108" s="7"/>
      <c r="F108" s="7"/>
      <c r="G108" s="59"/>
      <c r="H108" s="59"/>
      <c r="I108" s="59"/>
      <c r="J108" s="59"/>
      <c r="K108" s="59"/>
      <c r="L108" s="59"/>
      <c r="M108" s="59"/>
      <c r="N108" s="59"/>
      <c r="O108" s="59"/>
      <c r="P108" s="59"/>
      <c r="Q108" s="59"/>
      <c r="R108" s="59"/>
      <c r="S108" s="59"/>
      <c r="T108" s="59"/>
      <c r="U108" s="59"/>
      <c r="V108" s="59"/>
      <c r="W108" s="59"/>
      <c r="X108" s="59"/>
      <c r="Y108" s="59"/>
      <c r="Z108" s="59"/>
      <c r="AA108" s="59"/>
      <c r="AB108" s="59"/>
      <c r="AC108" s="59"/>
      <c r="AD108" s="59"/>
      <c r="AE108" s="59"/>
      <c r="AF108" s="59"/>
      <c r="AG108" s="59"/>
      <c r="AH108" s="59"/>
      <c r="AI108" s="59"/>
      <c r="AJ108" s="59"/>
      <c r="AK108" s="59"/>
      <c r="AL108" s="59"/>
      <c r="AM108" s="59"/>
      <c r="AN108" s="59"/>
      <c r="AO108" s="59"/>
      <c r="AP108" s="10"/>
      <c r="AQ108" s="10"/>
      <c r="AR108" s="51"/>
      <c r="AS108" s="51"/>
      <c r="AT108" s="36"/>
      <c r="AU108" s="36"/>
    </row>
    <row r="109" spans="1:47">
      <c r="A109" s="60" t="s">
        <v>71</v>
      </c>
      <c r="B109" s="61"/>
      <c r="C109" s="61"/>
      <c r="D109" s="61"/>
      <c r="E109" s="61"/>
      <c r="F109" s="61"/>
      <c r="G109" s="62"/>
      <c r="H109" s="62"/>
      <c r="I109" s="62"/>
      <c r="J109" s="62"/>
      <c r="K109" s="62"/>
      <c r="L109" s="62"/>
      <c r="M109" s="62"/>
      <c r="N109" s="62"/>
      <c r="O109" s="62"/>
      <c r="P109" s="62"/>
      <c r="Q109" s="62"/>
      <c r="R109" s="62"/>
      <c r="S109" s="62"/>
      <c r="T109" s="62"/>
      <c r="U109" s="62"/>
      <c r="V109" s="62"/>
      <c r="W109" s="62"/>
      <c r="X109" s="62"/>
      <c r="Y109" s="62"/>
      <c r="Z109" s="62"/>
      <c r="AA109" s="62"/>
      <c r="AB109" s="62"/>
      <c r="AC109" s="62"/>
      <c r="AD109" s="62"/>
      <c r="AE109" s="62"/>
      <c r="AF109" s="62"/>
      <c r="AG109" s="62"/>
      <c r="AH109" s="62"/>
      <c r="AI109" s="62"/>
      <c r="AJ109" s="62"/>
      <c r="AK109" s="62"/>
      <c r="AL109" s="62"/>
      <c r="AM109" s="62"/>
      <c r="AN109" s="62"/>
      <c r="AO109" s="62"/>
      <c r="AP109" s="10"/>
      <c r="AQ109" s="11"/>
      <c r="AR109" s="51"/>
      <c r="AS109" s="51"/>
      <c r="AT109" s="36"/>
      <c r="AU109" s="36"/>
    </row>
    <row r="110" spans="1:47">
      <c r="A110" s="8"/>
      <c r="B110" s="9"/>
      <c r="C110" s="9"/>
      <c r="D110" s="9"/>
      <c r="E110" s="9"/>
      <c r="F110" s="9"/>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1"/>
      <c r="AR110" s="51"/>
      <c r="AS110" s="51"/>
      <c r="AT110" s="36"/>
      <c r="AU110" s="36"/>
    </row>
    <row r="111" spans="1:47">
      <c r="A111" s="37" t="s">
        <v>72</v>
      </c>
      <c r="B111" s="38"/>
      <c r="C111" s="38"/>
      <c r="D111" s="38"/>
      <c r="E111" s="38"/>
      <c r="F111" s="38"/>
      <c r="G111" s="39"/>
      <c r="H111" s="39"/>
      <c r="I111" s="39"/>
      <c r="J111" s="39"/>
      <c r="K111" s="39"/>
      <c r="L111" s="39"/>
      <c r="M111" s="39"/>
      <c r="N111" s="39"/>
      <c r="O111" s="39"/>
      <c r="P111" s="39"/>
      <c r="Q111" s="39"/>
      <c r="R111" s="39"/>
      <c r="S111" s="39"/>
      <c r="T111" s="39"/>
      <c r="U111" s="39"/>
      <c r="V111" s="39"/>
      <c r="W111" s="39"/>
      <c r="X111" s="39"/>
      <c r="Y111" s="39"/>
      <c r="Z111" s="39"/>
      <c r="AA111" s="39"/>
      <c r="AB111" s="39"/>
      <c r="AC111" s="39"/>
      <c r="AD111" s="39"/>
      <c r="AE111" s="39"/>
      <c r="AF111" s="39"/>
      <c r="AG111" s="39"/>
      <c r="AH111" s="39"/>
      <c r="AI111" s="39"/>
      <c r="AJ111" s="39"/>
      <c r="AK111" s="39"/>
      <c r="AL111" s="39"/>
      <c r="AM111" s="39"/>
      <c r="AN111" s="39"/>
      <c r="AO111" s="39"/>
      <c r="AP111" s="12"/>
      <c r="AQ111" s="40"/>
      <c r="AR111" s="52"/>
      <c r="AS111" s="52"/>
    </row>
    <row r="112" spans="1:47">
      <c r="A112" s="30" t="s">
        <v>73</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2"/>
      <c r="AQ112" s="42"/>
      <c r="AR112" s="53"/>
      <c r="AS112" s="53"/>
    </row>
    <row r="113" spans="1:45">
      <c r="A113" s="5" t="s">
        <v>74</v>
      </c>
      <c r="B113" s="43"/>
      <c r="C113" s="43"/>
      <c r="D113" s="43"/>
      <c r="E113" s="43"/>
      <c r="F113" s="43"/>
      <c r="G113" s="43"/>
      <c r="H113" s="43"/>
      <c r="I113" s="43"/>
      <c r="J113" s="43"/>
      <c r="K113" s="43"/>
      <c r="L113" s="43"/>
      <c r="M113" s="43"/>
      <c r="N113" s="43"/>
      <c r="O113" s="43"/>
      <c r="P113" s="43"/>
      <c r="Q113" s="43"/>
      <c r="R113" s="43"/>
      <c r="S113" s="43"/>
      <c r="T113" s="43"/>
      <c r="U113" s="43"/>
      <c r="V113" s="43"/>
      <c r="W113" s="43"/>
      <c r="X113" s="43"/>
      <c r="Y113" s="43"/>
      <c r="Z113" s="43"/>
      <c r="AA113" s="43"/>
      <c r="AB113" s="43"/>
      <c r="AC113" s="43"/>
      <c r="AD113" s="43"/>
      <c r="AE113" s="43"/>
      <c r="AF113" s="43"/>
      <c r="AG113" s="43"/>
      <c r="AH113" s="43"/>
      <c r="AI113" s="43"/>
      <c r="AJ113" s="43"/>
      <c r="AK113" s="43"/>
      <c r="AL113" s="43"/>
      <c r="AM113" s="43"/>
      <c r="AN113" s="43"/>
      <c r="AO113" s="43"/>
      <c r="AP113" s="12"/>
      <c r="AQ113" s="42"/>
      <c r="AR113" s="54"/>
      <c r="AS113" s="54"/>
    </row>
    <row r="114" spans="1:45">
      <c r="A114" s="6" t="s">
        <v>75</v>
      </c>
      <c r="B114" s="82" t="s">
        <v>76</v>
      </c>
      <c r="C114" s="83"/>
      <c r="D114" s="83"/>
      <c r="E114" s="83"/>
      <c r="F114" s="83"/>
      <c r="G114" s="83"/>
      <c r="H114" s="83"/>
      <c r="I114" s="83"/>
      <c r="J114" s="83"/>
      <c r="K114" s="83"/>
      <c r="L114" s="83"/>
      <c r="M114" s="83"/>
      <c r="N114" s="83"/>
      <c r="O114" s="83"/>
      <c r="P114" s="83"/>
      <c r="Q114" s="83"/>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12"/>
      <c r="AQ114" s="11"/>
      <c r="AR114" s="55"/>
      <c r="AS114" s="55"/>
    </row>
    <row r="115" spans="1:45" ht="15.75" customHeight="1">
      <c r="A115" s="45"/>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2"/>
      <c r="AR115" s="56"/>
      <c r="AS115" s="56"/>
    </row>
    <row r="219" spans="12:12" ht="15" customHeight="1">
      <c r="L219" s="34" t="s">
        <v>77</v>
      </c>
    </row>
  </sheetData>
  <mergeCells count="1">
    <mergeCell ref="B114:Q114"/>
  </mergeCells>
  <phoneticPr fontId="6" type="noConversion"/>
  <conditionalFormatting sqref="A1:A110 A111:F111 B112:F112 A113:F113 B114 A115:F1048576">
    <cfRule type="beginsWith" dxfId="38" priority="111" operator="beginsWith" text="01">
      <formula>LEFT(A1,LEN("01"))="01"</formula>
    </cfRule>
    <cfRule type="beginsWith" dxfId="37" priority="104" operator="beginsWith" text="08">
      <formula>LEFT(A1,LEN("08"))="08"</formula>
    </cfRule>
    <cfRule type="beginsWith" dxfId="36" priority="103" operator="beginsWith" text="09">
      <formula>LEFT(A1,LEN("09"))="09"</formula>
    </cfRule>
    <cfRule type="beginsWith" dxfId="35" priority="102" operator="beginsWith" text="10">
      <formula>LEFT(A1,LEN("10"))="10"</formula>
    </cfRule>
    <cfRule type="beginsWith" dxfId="34" priority="101" operator="beginsWith" text="11">
      <formula>LEFT(A1,LEN("11"))="11"</formula>
    </cfRule>
    <cfRule type="beginsWith" dxfId="33" priority="100" operator="beginsWith" text="12">
      <formula>LEFT(A1,LEN("12"))="12"</formula>
    </cfRule>
    <cfRule type="beginsWith" dxfId="32" priority="99" operator="beginsWith" text="13">
      <formula>LEFT(A1,LEN("13"))="13"</formula>
    </cfRule>
    <cfRule type="beginsWith" dxfId="31" priority="105" operator="beginsWith" text="07">
      <formula>LEFT(A1,LEN("07"))="07"</formula>
    </cfRule>
    <cfRule type="beginsWith" dxfId="30" priority="106" operator="beginsWith" text="06">
      <formula>LEFT(A1,LEN("06"))="06"</formula>
    </cfRule>
    <cfRule type="beginsWith" dxfId="29" priority="107" operator="beginsWith" text="05">
      <formula>LEFT(A1,LEN("05"))="05"</formula>
    </cfRule>
    <cfRule type="beginsWith" dxfId="28" priority="108" operator="beginsWith" text="04">
      <formula>LEFT(A1,LEN("04"))="04"</formula>
    </cfRule>
    <cfRule type="beginsWith" dxfId="27" priority="109" operator="beginsWith" text="03">
      <formula>LEFT(A1,LEN("03"))="03"</formula>
    </cfRule>
    <cfRule type="beginsWith" dxfId="26" priority="110" operator="beginsWith" text="02">
      <formula>LEFT(A1,LEN("02"))="02"</formula>
    </cfRule>
  </conditionalFormatting>
  <conditionalFormatting sqref="J2:AO36">
    <cfRule type="beginsWith" dxfId="25" priority="9" operator="beginsWith" text="06">
      <formula>LEFT(J2,LEN("06"))="06"</formula>
    </cfRule>
    <cfRule type="beginsWith" dxfId="24" priority="10" operator="beginsWith" text="05">
      <formula>LEFT(J2,LEN("05"))="05"</formula>
    </cfRule>
    <cfRule type="beginsWith" dxfId="23" priority="11" operator="beginsWith" text="04">
      <formula>LEFT(J2,LEN("04"))="04"</formula>
    </cfRule>
    <cfRule type="beginsWith" dxfId="22" priority="12" operator="beginsWith" text="03">
      <formula>LEFT(J2,LEN("03"))="03"</formula>
    </cfRule>
    <cfRule type="beginsWith" dxfId="21" priority="13" operator="beginsWith" text="02">
      <formula>LEFT(J2,LEN("02"))="02"</formula>
    </cfRule>
    <cfRule type="beginsWith" dxfId="20" priority="14" operator="beginsWith" text="01">
      <formula>LEFT(J2,LEN("01"))="01"</formula>
    </cfRule>
    <cfRule type="beginsWith" dxfId="19" priority="2" operator="beginsWith" text="13">
      <formula>LEFT(J2,LEN("13"))="13"</formula>
    </cfRule>
    <cfRule type="beginsWith" dxfId="18" priority="3" operator="beginsWith" text="12">
      <formula>LEFT(J2,LEN("12"))="12"</formula>
    </cfRule>
    <cfRule type="beginsWith" dxfId="17" priority="4" operator="beginsWith" text="11">
      <formula>LEFT(J2,LEN("11"))="11"</formula>
    </cfRule>
    <cfRule type="beginsWith" dxfId="16" priority="5" operator="beginsWith" text="10">
      <formula>LEFT(J2,LEN("10"))="10"</formula>
    </cfRule>
    <cfRule type="beginsWith" dxfId="15" priority="6" operator="beginsWith" text="09">
      <formula>LEFT(J2,LEN("09"))="09"</formula>
    </cfRule>
    <cfRule type="beginsWith" dxfId="14" priority="7" operator="beginsWith" text="08">
      <formula>LEFT(J2,LEN("08"))="08"</formula>
    </cfRule>
    <cfRule type="beginsWith" dxfId="13" priority="8" operator="beginsWith" text="07">
      <formula>LEFT(J2,LEN("07"))="07"</formula>
    </cfRule>
  </conditionalFormatting>
  <conditionalFormatting sqref="AT1:AT2 AT5 AT9:AT10 AT13 AT16 F37:AO101">
    <cfRule type="beginsWith" dxfId="12" priority="26" operator="beginsWith" text="08">
      <formula>LEFT(F1,LEN("08"))="08"</formula>
    </cfRule>
    <cfRule type="beginsWith" dxfId="11" priority="25" operator="beginsWith" text="09">
      <formula>LEFT(F1,LEN("09"))="09"</formula>
    </cfRule>
    <cfRule type="beginsWith" dxfId="10" priority="24" operator="beginsWith" text="10">
      <formula>LEFT(F1,LEN("10"))="10"</formula>
    </cfRule>
    <cfRule type="beginsWith" dxfId="9" priority="23" operator="beginsWith" text="11">
      <formula>LEFT(F1,LEN("11"))="11"</formula>
    </cfRule>
    <cfRule type="beginsWith" dxfId="8" priority="22" operator="beginsWith" text="12">
      <formula>LEFT(F1,LEN("12"))="12"</formula>
    </cfRule>
    <cfRule type="beginsWith" dxfId="7" priority="21" operator="beginsWith" text="13">
      <formula>LEFT(F1,LEN("13"))="13"</formula>
    </cfRule>
    <cfRule type="beginsWith" dxfId="6" priority="28" operator="beginsWith" text="06">
      <formula>LEFT(F1,LEN("06"))="06"</formula>
    </cfRule>
    <cfRule type="beginsWith" dxfId="5" priority="29" operator="beginsWith" text="05">
      <formula>LEFT(F1,LEN("05"))="05"</formula>
    </cfRule>
    <cfRule type="beginsWith" dxfId="4" priority="30" operator="beginsWith" text="04">
      <formula>LEFT(F1,LEN("04"))="04"</formula>
    </cfRule>
    <cfRule type="beginsWith" dxfId="3" priority="31" operator="beginsWith" text="03">
      <formula>LEFT(F1,LEN("03"))="03"</formula>
    </cfRule>
    <cfRule type="beginsWith" dxfId="2" priority="32" operator="beginsWith" text="02">
      <formula>LEFT(F1,LEN("02"))="02"</formula>
    </cfRule>
    <cfRule type="beginsWith" dxfId="1" priority="33" operator="beginsWith" text="01">
      <formula>LEFT(F1,LEN("01"))="01"</formula>
    </cfRule>
    <cfRule type="beginsWith" dxfId="0" priority="27" operator="beginsWith" text="07">
      <formula>LEFT(F1,LEN("07"))="07"</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sheetPr codeName="Hoja3"/>
  <dimension ref="A1:C100"/>
  <sheetViews>
    <sheetView workbookViewId="0">
      <selection activeCell="B7" sqref="B7"/>
    </sheetView>
  </sheetViews>
  <sheetFormatPr defaultColWidth="11.42578125" defaultRowHeight="15"/>
  <cols>
    <col min="1" max="1" width="8.7109375" style="29" customWidth="1"/>
    <col min="2" max="3" width="28.42578125" style="29" customWidth="1"/>
  </cols>
  <sheetData>
    <row r="1" spans="1:3">
      <c r="A1" s="63" t="s">
        <v>78</v>
      </c>
      <c r="B1" s="63" t="s">
        <v>79</v>
      </c>
      <c r="C1" s="63" t="s">
        <v>80</v>
      </c>
    </row>
    <row r="2" spans="1:3">
      <c r="A2" s="28">
        <v>1</v>
      </c>
      <c r="B2" s="28" t="str" cm="1">
        <f t="array" ref="B2:B9">TRANSPOSE(_xlfn._xlws.FILTER('Aptitud final'!1:1,'Aptitud final'!103:103="X"))</f>
        <v>ganaderia_dp</v>
      </c>
      <c r="C2" s="28" t="s">
        <v>16</v>
      </c>
    </row>
    <row r="3" spans="1:3">
      <c r="A3" s="28">
        <f>IF(B3="","",A2+1)</f>
        <v>2</v>
      </c>
      <c r="B3" s="28" t="str">
        <v>porcicultura_ceba</v>
      </c>
      <c r="C3" s="28" t="s">
        <v>16</v>
      </c>
    </row>
    <row r="4" spans="1:3">
      <c r="A4" s="28">
        <f t="shared" ref="A4:A67" si="0">IF(B4="","",A3+1)</f>
        <v>3</v>
      </c>
      <c r="B4" s="28" t="str">
        <v>avicultura_engorde</v>
      </c>
      <c r="C4" s="28" t="s">
        <v>16</v>
      </c>
    </row>
    <row r="5" spans="1:3">
      <c r="A5" s="28">
        <f t="shared" si="0"/>
        <v>4</v>
      </c>
      <c r="B5" s="28" t="str">
        <v>maiz_tradicional</v>
      </c>
      <c r="C5" s="28" t="s">
        <v>16</v>
      </c>
    </row>
    <row r="6" spans="1:3">
      <c r="A6" s="28">
        <f t="shared" si="0"/>
        <v>5</v>
      </c>
      <c r="B6" s="28" t="str">
        <v>yuca</v>
      </c>
      <c r="C6" s="28" t="s">
        <v>16</v>
      </c>
    </row>
    <row r="7" spans="1:3">
      <c r="A7" s="28">
        <f t="shared" si="0"/>
        <v>6</v>
      </c>
      <c r="B7" s="28" t="str">
        <v>frijol_cabeza_negra</v>
      </c>
      <c r="C7" s="28" t="s">
        <v>16</v>
      </c>
    </row>
    <row r="8" spans="1:3">
      <c r="A8" s="28">
        <f t="shared" si="0"/>
        <v>7</v>
      </c>
      <c r="B8" s="28" t="str">
        <v>patilla</v>
      </c>
      <c r="C8" s="28" t="s">
        <v>16</v>
      </c>
    </row>
    <row r="9" spans="1:3">
      <c r="A9" s="28">
        <f t="shared" si="0"/>
        <v>8</v>
      </c>
      <c r="B9" s="28" t="str">
        <v>platano</v>
      </c>
      <c r="C9" s="28" t="s">
        <v>16</v>
      </c>
    </row>
    <row r="10" spans="1:3">
      <c r="A10" s="29" t="str">
        <f t="shared" si="0"/>
        <v/>
      </c>
    </row>
    <row r="11" spans="1:3">
      <c r="A11" s="29" t="str">
        <f t="shared" si="0"/>
        <v/>
      </c>
    </row>
    <row r="12" spans="1:3">
      <c r="A12" s="29" t="str">
        <f t="shared" si="0"/>
        <v/>
      </c>
    </row>
    <row r="13" spans="1:3">
      <c r="A13" s="29" t="str">
        <f t="shared" si="0"/>
        <v/>
      </c>
    </row>
    <row r="14" spans="1:3">
      <c r="A14" s="29" t="str">
        <f t="shared" si="0"/>
        <v/>
      </c>
    </row>
    <row r="15" spans="1:3">
      <c r="A15" s="29" t="str">
        <f t="shared" si="0"/>
        <v/>
      </c>
    </row>
    <row r="16" spans="1:3">
      <c r="A16" s="29" t="str">
        <f t="shared" si="0"/>
        <v/>
      </c>
    </row>
    <row r="17" spans="1:1">
      <c r="A17" s="29" t="str">
        <f t="shared" si="0"/>
        <v/>
      </c>
    </row>
    <row r="18" spans="1:1">
      <c r="A18" s="29" t="str">
        <f>IF(B18="","",A17+1)</f>
        <v/>
      </c>
    </row>
    <row r="19" spans="1:1">
      <c r="A19" s="29" t="str">
        <f>IF(B19="","",A18+1)</f>
        <v/>
      </c>
    </row>
    <row r="20" spans="1:1">
      <c r="A20" s="29" t="str">
        <f>IF(B20="","",A19+1)</f>
        <v/>
      </c>
    </row>
    <row r="21" spans="1:1">
      <c r="A21" s="29" t="str">
        <f>IF(B21="","",A20+1)</f>
        <v/>
      </c>
    </row>
    <row r="22" spans="1:1">
      <c r="A22" s="29" t="str">
        <f t="shared" si="0"/>
        <v/>
      </c>
    </row>
    <row r="23" spans="1:1">
      <c r="A23" s="29" t="str">
        <f t="shared" si="0"/>
        <v/>
      </c>
    </row>
    <row r="24" spans="1:1">
      <c r="A24" s="29" t="str">
        <f t="shared" si="0"/>
        <v/>
      </c>
    </row>
    <row r="25" spans="1:1">
      <c r="A25" s="29" t="str">
        <f t="shared" si="0"/>
        <v/>
      </c>
    </row>
    <row r="26" spans="1:1">
      <c r="A26" s="29" t="str">
        <f t="shared" si="0"/>
        <v/>
      </c>
    </row>
    <row r="27" spans="1:1">
      <c r="A27" s="29" t="str">
        <f t="shared" si="0"/>
        <v/>
      </c>
    </row>
    <row r="28" spans="1:1">
      <c r="A28" s="29" t="str">
        <f t="shared" si="0"/>
        <v/>
      </c>
    </row>
    <row r="29" spans="1:1">
      <c r="A29" s="29" t="str">
        <f t="shared" si="0"/>
        <v/>
      </c>
    </row>
    <row r="30" spans="1:1">
      <c r="A30" s="29" t="str">
        <f t="shared" si="0"/>
        <v/>
      </c>
    </row>
    <row r="31" spans="1:1">
      <c r="A31" s="29" t="str">
        <f t="shared" si="0"/>
        <v/>
      </c>
    </row>
    <row r="32" spans="1:1">
      <c r="A32" s="29" t="str">
        <f t="shared" si="0"/>
        <v/>
      </c>
    </row>
    <row r="33" spans="1:1">
      <c r="A33" s="29" t="str">
        <f t="shared" si="0"/>
        <v/>
      </c>
    </row>
    <row r="34" spans="1:1">
      <c r="A34" s="29" t="str">
        <f t="shared" si="0"/>
        <v/>
      </c>
    </row>
    <row r="35" spans="1:1">
      <c r="A35" s="29" t="str">
        <f t="shared" si="0"/>
        <v/>
      </c>
    </row>
    <row r="36" spans="1:1">
      <c r="A36" s="29" t="str">
        <f t="shared" si="0"/>
        <v/>
      </c>
    </row>
    <row r="37" spans="1:1">
      <c r="A37" s="29" t="str">
        <f t="shared" si="0"/>
        <v/>
      </c>
    </row>
    <row r="38" spans="1:1">
      <c r="A38" s="29" t="str">
        <f t="shared" si="0"/>
        <v/>
      </c>
    </row>
    <row r="39" spans="1:1">
      <c r="A39" s="29" t="str">
        <f t="shared" si="0"/>
        <v/>
      </c>
    </row>
    <row r="40" spans="1:1">
      <c r="A40" s="29" t="str">
        <f t="shared" si="0"/>
        <v/>
      </c>
    </row>
    <row r="41" spans="1:1">
      <c r="A41" s="29" t="str">
        <f t="shared" si="0"/>
        <v/>
      </c>
    </row>
    <row r="42" spans="1:1">
      <c r="A42" s="29" t="str">
        <f t="shared" si="0"/>
        <v/>
      </c>
    </row>
    <row r="43" spans="1:1">
      <c r="A43" s="29" t="str">
        <f t="shared" si="0"/>
        <v/>
      </c>
    </row>
    <row r="44" spans="1:1">
      <c r="A44" s="29" t="str">
        <f t="shared" si="0"/>
        <v/>
      </c>
    </row>
    <row r="45" spans="1:1">
      <c r="A45" s="29" t="str">
        <f t="shared" si="0"/>
        <v/>
      </c>
    </row>
    <row r="46" spans="1:1">
      <c r="A46" s="29" t="str">
        <f t="shared" si="0"/>
        <v/>
      </c>
    </row>
    <row r="47" spans="1:1">
      <c r="A47" s="29" t="str">
        <f t="shared" si="0"/>
        <v/>
      </c>
    </row>
    <row r="48" spans="1:1">
      <c r="A48" s="29" t="str">
        <f t="shared" si="0"/>
        <v/>
      </c>
    </row>
    <row r="49" spans="1:1">
      <c r="A49" s="29" t="str">
        <f t="shared" si="0"/>
        <v/>
      </c>
    </row>
    <row r="50" spans="1:1">
      <c r="A50" s="29" t="str">
        <f t="shared" si="0"/>
        <v/>
      </c>
    </row>
    <row r="51" spans="1:1">
      <c r="A51" s="29" t="str">
        <f t="shared" si="0"/>
        <v/>
      </c>
    </row>
    <row r="52" spans="1:1">
      <c r="A52" s="29" t="str">
        <f t="shared" si="0"/>
        <v/>
      </c>
    </row>
    <row r="53" spans="1:1">
      <c r="A53" s="29" t="str">
        <f t="shared" si="0"/>
        <v/>
      </c>
    </row>
    <row r="54" spans="1:1">
      <c r="A54" s="29" t="str">
        <f t="shared" si="0"/>
        <v/>
      </c>
    </row>
    <row r="55" spans="1:1">
      <c r="A55" s="29" t="str">
        <f t="shared" si="0"/>
        <v/>
      </c>
    </row>
    <row r="56" spans="1:1">
      <c r="A56" s="29" t="str">
        <f t="shared" si="0"/>
        <v/>
      </c>
    </row>
    <row r="57" spans="1:1">
      <c r="A57" s="29" t="str">
        <f t="shared" si="0"/>
        <v/>
      </c>
    </row>
    <row r="58" spans="1:1">
      <c r="A58" s="29" t="str">
        <f t="shared" si="0"/>
        <v/>
      </c>
    </row>
    <row r="59" spans="1:1">
      <c r="A59" s="29" t="str">
        <f t="shared" si="0"/>
        <v/>
      </c>
    </row>
    <row r="60" spans="1:1">
      <c r="A60" s="29" t="str">
        <f t="shared" si="0"/>
        <v/>
      </c>
    </row>
    <row r="61" spans="1:1">
      <c r="A61" s="29" t="str">
        <f t="shared" si="0"/>
        <v/>
      </c>
    </row>
    <row r="62" spans="1:1">
      <c r="A62" s="29" t="str">
        <f t="shared" si="0"/>
        <v/>
      </c>
    </row>
    <row r="63" spans="1:1">
      <c r="A63" s="29" t="str">
        <f t="shared" si="0"/>
        <v/>
      </c>
    </row>
    <row r="64" spans="1:1">
      <c r="A64" s="29" t="str">
        <f t="shared" si="0"/>
        <v/>
      </c>
    </row>
    <row r="65" spans="1:1">
      <c r="A65" s="29" t="str">
        <f t="shared" si="0"/>
        <v/>
      </c>
    </row>
    <row r="66" spans="1:1">
      <c r="A66" s="29" t="str">
        <f t="shared" si="0"/>
        <v/>
      </c>
    </row>
    <row r="67" spans="1:1">
      <c r="A67" s="29" t="str">
        <f t="shared" si="0"/>
        <v/>
      </c>
    </row>
    <row r="68" spans="1:1">
      <c r="A68" s="29" t="str">
        <f t="shared" ref="A68:A100" si="1">IF(B68="","",A67+1)</f>
        <v/>
      </c>
    </row>
    <row r="69" spans="1:1">
      <c r="A69" s="29" t="str">
        <f t="shared" si="1"/>
        <v/>
      </c>
    </row>
    <row r="70" spans="1:1">
      <c r="A70" s="29" t="str">
        <f t="shared" si="1"/>
        <v/>
      </c>
    </row>
    <row r="71" spans="1:1">
      <c r="A71" s="29" t="str">
        <f t="shared" si="1"/>
        <v/>
      </c>
    </row>
    <row r="72" spans="1:1">
      <c r="A72" s="29" t="str">
        <f t="shared" si="1"/>
        <v/>
      </c>
    </row>
    <row r="73" spans="1:1">
      <c r="A73" s="29" t="str">
        <f t="shared" si="1"/>
        <v/>
      </c>
    </row>
    <row r="74" spans="1:1">
      <c r="A74" s="29" t="str">
        <f t="shared" si="1"/>
        <v/>
      </c>
    </row>
    <row r="75" spans="1:1">
      <c r="A75" s="29" t="str">
        <f t="shared" si="1"/>
        <v/>
      </c>
    </row>
    <row r="76" spans="1:1">
      <c r="A76" s="29" t="str">
        <f t="shared" si="1"/>
        <v/>
      </c>
    </row>
    <row r="77" spans="1:1">
      <c r="A77" s="29" t="str">
        <f t="shared" si="1"/>
        <v/>
      </c>
    </row>
    <row r="78" spans="1:1">
      <c r="A78" s="29" t="str">
        <f t="shared" si="1"/>
        <v/>
      </c>
    </row>
    <row r="79" spans="1:1">
      <c r="A79" s="29" t="str">
        <f t="shared" si="1"/>
        <v/>
      </c>
    </row>
    <row r="80" spans="1:1">
      <c r="A80" s="29" t="str">
        <f t="shared" si="1"/>
        <v/>
      </c>
    </row>
    <row r="81" spans="1:1">
      <c r="A81" s="29" t="str">
        <f t="shared" si="1"/>
        <v/>
      </c>
    </row>
    <row r="82" spans="1:1">
      <c r="A82" s="29" t="str">
        <f t="shared" si="1"/>
        <v/>
      </c>
    </row>
    <row r="83" spans="1:1">
      <c r="A83" s="29" t="str">
        <f t="shared" si="1"/>
        <v/>
      </c>
    </row>
    <row r="84" spans="1:1">
      <c r="A84" s="29" t="str">
        <f t="shared" si="1"/>
        <v/>
      </c>
    </row>
    <row r="85" spans="1:1">
      <c r="A85" s="29" t="str">
        <f t="shared" si="1"/>
        <v/>
      </c>
    </row>
    <row r="86" spans="1:1">
      <c r="A86" s="29" t="str">
        <f t="shared" si="1"/>
        <v/>
      </c>
    </row>
    <row r="87" spans="1:1">
      <c r="A87" s="29" t="str">
        <f t="shared" si="1"/>
        <v/>
      </c>
    </row>
    <row r="88" spans="1:1">
      <c r="A88" s="29" t="str">
        <f t="shared" si="1"/>
        <v/>
      </c>
    </row>
    <row r="89" spans="1:1">
      <c r="A89" s="29" t="str">
        <f t="shared" si="1"/>
        <v/>
      </c>
    </row>
    <row r="90" spans="1:1">
      <c r="A90" s="29" t="str">
        <f t="shared" si="1"/>
        <v/>
      </c>
    </row>
    <row r="91" spans="1:1">
      <c r="A91" s="29" t="str">
        <f t="shared" si="1"/>
        <v/>
      </c>
    </row>
    <row r="92" spans="1:1">
      <c r="A92" s="29" t="str">
        <f t="shared" si="1"/>
        <v/>
      </c>
    </row>
    <row r="93" spans="1:1">
      <c r="A93" s="29" t="str">
        <f t="shared" si="1"/>
        <v/>
      </c>
    </row>
    <row r="94" spans="1:1">
      <c r="A94" s="29" t="str">
        <f t="shared" si="1"/>
        <v/>
      </c>
    </row>
    <row r="95" spans="1:1">
      <c r="A95" s="29" t="str">
        <f t="shared" si="1"/>
        <v/>
      </c>
    </row>
    <row r="96" spans="1:1">
      <c r="A96" s="29" t="str">
        <f t="shared" si="1"/>
        <v/>
      </c>
    </row>
    <row r="97" spans="1:1">
      <c r="A97" s="29" t="str">
        <f t="shared" si="1"/>
        <v/>
      </c>
    </row>
    <row r="98" spans="1:1">
      <c r="A98" s="29" t="str">
        <f t="shared" si="1"/>
        <v/>
      </c>
    </row>
    <row r="99" spans="1:1">
      <c r="A99" s="29" t="str">
        <f t="shared" si="1"/>
        <v/>
      </c>
    </row>
    <row r="100" spans="1:1">
      <c r="A100" s="29"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sheetPr codeName="Hoja4"/>
  <dimension ref="A1:C500"/>
  <sheetViews>
    <sheetView workbookViewId="0"/>
  </sheetViews>
  <sheetFormatPr defaultColWidth="8.85546875" defaultRowHeight="15"/>
  <cols>
    <col min="1" max="2" width="33" style="1" customWidth="1"/>
    <col min="3" max="3" width="42.140625" bestFit="1" customWidth="1"/>
  </cols>
  <sheetData>
    <row r="1" spans="1:3">
      <c r="A1" s="13" t="str" cm="1">
        <f t="array" ref="A1:A500">[2]Diccionario!$A$1:$A$500</f>
        <v>Tipo</v>
      </c>
      <c r="B1" s="13" t="str" cm="1">
        <f t="array" ref="B1:B500">[2]Diccionario!$B$1:$B$500</f>
        <v>Linea</v>
      </c>
      <c r="C1" s="13" t="str" cm="1">
        <f t="array" ref="C1:C500">[2]Diccionario!$C$1:$C$500</f>
        <v>Linea_Documento</v>
      </c>
    </row>
    <row r="2" spans="1:3">
      <c r="A2" s="1" t="str">
        <v>agricola</v>
      </c>
      <c r="B2" s="1" t="str">
        <v>acelga</v>
      </c>
      <c r="C2" t="str">
        <v>acelga</v>
      </c>
    </row>
    <row r="3" spans="1:3">
      <c r="A3" s="1" t="str">
        <v>agricola</v>
      </c>
      <c r="B3" s="1" t="str">
        <v>aguacate</v>
      </c>
      <c r="C3" t="str">
        <v>Aguacate Hass</v>
      </c>
    </row>
    <row r="4" spans="1:3">
      <c r="A4" s="1" t="str">
        <v>agricola</v>
      </c>
      <c r="B4" s="1" t="str">
        <v>aguacate_criollo</v>
      </c>
      <c r="C4" t="str">
        <v>Aguacate criollo</v>
      </c>
    </row>
    <row r="5" spans="1:3">
      <c r="A5" s="1" t="str">
        <v>agricola</v>
      </c>
      <c r="B5" s="1" t="str">
        <v>aguacate_hass</v>
      </c>
      <c r="C5" t="str">
        <v>Aguacate Hass</v>
      </c>
    </row>
    <row r="6" spans="1:3">
      <c r="A6" s="1" t="str">
        <v>agricola</v>
      </c>
      <c r="B6" s="1" t="str">
        <v>aguacate_papelillo</v>
      </c>
      <c r="C6" t="str">
        <v>Aguacate papelillo</v>
      </c>
    </row>
    <row r="7" spans="1:3">
      <c r="A7" s="1" t="str">
        <v>agricola</v>
      </c>
      <c r="B7" s="1" t="str">
        <v>aguacate_reed</v>
      </c>
      <c r="C7" t="str">
        <v>Aguacate Reed</v>
      </c>
    </row>
    <row r="8" spans="1:3">
      <c r="A8" s="1" t="str">
        <v>agricola</v>
      </c>
      <c r="B8" s="1" t="str">
        <v>ahuyama</v>
      </c>
      <c r="C8" t="str">
        <v>ahuyama</v>
      </c>
    </row>
    <row r="9" spans="1:3">
      <c r="A9" s="1" t="str">
        <v>agricola</v>
      </c>
      <c r="B9" s="1" t="str">
        <v>aji</v>
      </c>
      <c r="C9" t="str">
        <v>ahí</v>
      </c>
    </row>
    <row r="10" spans="1:3">
      <c r="A10" s="1" t="str">
        <v>agricola</v>
      </c>
      <c r="B10" s="1" t="str">
        <v>aji_dulce</v>
      </c>
      <c r="C10" t="str">
        <v>ají dulce</v>
      </c>
    </row>
    <row r="11" spans="1:3">
      <c r="A11" s="1" t="str">
        <v>agricola</v>
      </c>
      <c r="B11" s="1" t="str">
        <v>ajo</v>
      </c>
      <c r="C11" t="str">
        <v>ajo</v>
      </c>
    </row>
    <row r="12" spans="1:3">
      <c r="A12" s="1" t="str">
        <v>agricola</v>
      </c>
      <c r="B12" s="1" t="str">
        <v>ajonjoli</v>
      </c>
      <c r="C12" t="str">
        <v>ajonjolí</v>
      </c>
    </row>
    <row r="13" spans="1:3">
      <c r="A13" s="1" t="str">
        <v>agricola</v>
      </c>
      <c r="B13" s="1" t="str">
        <v>algodon</v>
      </c>
      <c r="C13" t="str">
        <v>algodón</v>
      </c>
    </row>
    <row r="14" spans="1:3">
      <c r="A14" s="1" t="str">
        <v>pecuaria</v>
      </c>
      <c r="B14" s="1" t="str">
        <v>apicultura</v>
      </c>
      <c r="C14" t="str">
        <v>apicultura</v>
      </c>
    </row>
    <row r="15" spans="1:3">
      <c r="A15" s="1" t="str">
        <v>agricola</v>
      </c>
      <c r="B15" s="1" t="str">
        <v>arracacha</v>
      </c>
      <c r="C15" t="str">
        <v>arracacha</v>
      </c>
    </row>
    <row r="16" spans="1:3">
      <c r="A16" s="1" t="str">
        <v>agricola</v>
      </c>
      <c r="B16" s="1" t="str">
        <v>arroz_riego</v>
      </c>
      <c r="C16" t="str">
        <v>arroz riego</v>
      </c>
    </row>
    <row r="17" spans="1:3">
      <c r="A17" s="1" t="str">
        <v>agricola</v>
      </c>
      <c r="B17" s="1" t="str">
        <v>arroz_secano</v>
      </c>
      <c r="C17" t="str">
        <v>arroz secano</v>
      </c>
    </row>
    <row r="18" spans="1:3">
      <c r="A18" s="1" t="str">
        <v>agricola</v>
      </c>
      <c r="B18" s="1" t="str">
        <v>arroz_secano_mecanizado</v>
      </c>
      <c r="C18" t="str">
        <v>arroz secano mecanizado</v>
      </c>
    </row>
    <row r="19" spans="1:3">
      <c r="A19" s="1" t="str">
        <v>agricola</v>
      </c>
      <c r="B19" s="1" t="str">
        <v>arroz_secano_manual</v>
      </c>
      <c r="C19" t="str">
        <v>arroz secano manual</v>
      </c>
    </row>
    <row r="20" spans="1:3">
      <c r="A20" s="1" t="str">
        <v>agricola</v>
      </c>
      <c r="B20" s="1" t="str">
        <v>arveja</v>
      </c>
      <c r="C20" t="str">
        <v>arveja</v>
      </c>
    </row>
    <row r="21" spans="1:3">
      <c r="A21" s="1" t="str">
        <v>agricola</v>
      </c>
      <c r="B21" s="1" t="str">
        <v>asai</v>
      </c>
      <c r="C21" t="str">
        <v>asaí</v>
      </c>
    </row>
    <row r="22" spans="1:3">
      <c r="A22" s="1" t="str">
        <v>agricola</v>
      </c>
      <c r="B22" s="1" t="str">
        <v>asai_platano</v>
      </c>
      <c r="C22" t="str">
        <v>asaí en asocio con plátano</v>
      </c>
    </row>
    <row r="23" spans="1:3">
      <c r="A23" s="1" t="str">
        <v>agricola</v>
      </c>
      <c r="B23" s="1" t="str">
        <v>asai_cacao</v>
      </c>
      <c r="C23" t="str">
        <v>asaí en asocio con cacao</v>
      </c>
    </row>
    <row r="24" spans="1:3">
      <c r="A24" s="1" t="str">
        <v>pecuaria</v>
      </c>
      <c r="B24" s="1" t="str">
        <v>avicultura_engorde</v>
      </c>
      <c r="C24" t="str">
        <v>avicultura de engorde</v>
      </c>
    </row>
    <row r="25" spans="1:3">
      <c r="A25" s="1" t="str">
        <v>pecuaria</v>
      </c>
      <c r="B25" s="1" t="str">
        <v>avicultura_postura</v>
      </c>
      <c r="C25" t="str">
        <v>avicultura de postura</v>
      </c>
    </row>
    <row r="26" spans="1:3">
      <c r="A26" s="1" t="str">
        <v>agricola</v>
      </c>
      <c r="B26" s="1" t="str">
        <v>banano</v>
      </c>
      <c r="C26" t="str">
        <v>banano</v>
      </c>
    </row>
    <row r="27" spans="1:3">
      <c r="A27" s="1" t="str">
        <v>agricola</v>
      </c>
      <c r="B27" s="1" t="str">
        <v>batata</v>
      </c>
      <c r="C27" t="str">
        <v>batata</v>
      </c>
    </row>
    <row r="28" spans="1:3">
      <c r="A28" s="1" t="str">
        <v>agricola</v>
      </c>
      <c r="B28" s="1" t="str">
        <v>berenjena</v>
      </c>
      <c r="C28" t="str">
        <v>berenjena</v>
      </c>
    </row>
    <row r="29" spans="1:3">
      <c r="A29" s="1" t="str">
        <v>agricola</v>
      </c>
      <c r="B29" s="1" t="str">
        <v>bijao</v>
      </c>
      <c r="C29" t="str">
        <v>bijao</v>
      </c>
    </row>
    <row r="30" spans="1:3">
      <c r="A30" s="1" t="str">
        <v>agricola</v>
      </c>
      <c r="B30" s="1" t="str">
        <v>brocoli</v>
      </c>
      <c r="C30" t="str">
        <v>brócoli</v>
      </c>
    </row>
    <row r="31" spans="1:3">
      <c r="A31" s="1" t="str">
        <v>pecuaria</v>
      </c>
      <c r="B31" s="1" t="str">
        <v>bufalos</v>
      </c>
      <c r="C31" t="str">
        <v>búfalos</v>
      </c>
    </row>
    <row r="32" spans="1:3">
      <c r="A32" s="1" t="str">
        <v>agricola</v>
      </c>
      <c r="B32" s="1" t="str">
        <v>cacao</v>
      </c>
      <c r="C32" t="str">
        <v>cacao</v>
      </c>
    </row>
    <row r="33" spans="1:3">
      <c r="A33" s="1" t="str">
        <v>agricola</v>
      </c>
      <c r="B33" s="1" t="str">
        <v>cacao_aguacate_criollo</v>
      </c>
      <c r="C33" t="str">
        <v>cacao en asocio con aguacate criollo</v>
      </c>
    </row>
    <row r="34" spans="1:3">
      <c r="A34" s="1" t="str">
        <v>agricola</v>
      </c>
      <c r="B34" s="1" t="str">
        <v>cacao_aguacate_papelillo</v>
      </c>
      <c r="C34" t="str">
        <v>cacao en asocio con aguacate papelillo</v>
      </c>
    </row>
    <row r="35" spans="1:3">
      <c r="A35" s="1" t="str">
        <v>agricola</v>
      </c>
      <c r="B35" s="1" t="str">
        <v>cacao_banano</v>
      </c>
      <c r="C35" t="str">
        <v>cacao en asocio con banano</v>
      </c>
    </row>
    <row r="36" spans="1:3">
      <c r="A36" s="1" t="str">
        <v>agricola</v>
      </c>
      <c r="B36" s="1" t="str">
        <v>cacao_banano_aguacate</v>
      </c>
      <c r="C36" t="str">
        <v>cacao en asocio con banano y aguacate</v>
      </c>
    </row>
    <row r="37" spans="1:3">
      <c r="A37" s="1" t="str">
        <v>agricola</v>
      </c>
      <c r="B37" s="1" t="str">
        <v>cacao_banano_aguacate_mandarina_naranja</v>
      </c>
      <c r="C37" t="str">
        <v>cacao en asocio con banano,aguacate, mandarina y naranja</v>
      </c>
    </row>
    <row r="38" spans="1:3">
      <c r="A38" s="1" t="str">
        <v>agricola</v>
      </c>
      <c r="B38" s="1" t="str">
        <v>cacao_platano</v>
      </c>
      <c r="C38" t="str">
        <v>cacao en asocio con plátano</v>
      </c>
    </row>
    <row r="39" spans="1:3">
      <c r="A39" s="1" t="str">
        <v>agricola</v>
      </c>
      <c r="B39" s="1" t="str">
        <v>cacao_platano_limon</v>
      </c>
      <c r="C39" t="str">
        <v>cacao plátano limón</v>
      </c>
    </row>
    <row r="40" spans="1:3">
      <c r="A40" s="1" t="str">
        <v>agricola</v>
      </c>
      <c r="B40" s="1" t="str">
        <v>cacao_sombrio</v>
      </c>
      <c r="C40" t="str">
        <v>cacao sombrío</v>
      </c>
    </row>
    <row r="41" spans="1:3">
      <c r="A41" s="1" t="str">
        <v>agricola</v>
      </c>
      <c r="B41" s="1" t="str">
        <v>cachaco</v>
      </c>
      <c r="C41" t="str">
        <v>cachaco</v>
      </c>
    </row>
    <row r="42" spans="1:3">
      <c r="A42" s="1" t="str">
        <v>agricola</v>
      </c>
      <c r="B42" s="1" t="str">
        <v>cafe</v>
      </c>
      <c r="C42" t="str">
        <v>café</v>
      </c>
    </row>
    <row r="43" spans="1:3">
      <c r="A43" s="1" t="str">
        <v>agricola</v>
      </c>
      <c r="B43" s="1" t="str">
        <v>cafe_aguacate</v>
      </c>
      <c r="C43" t="str">
        <v>café en asocio con aguacate</v>
      </c>
    </row>
    <row r="44" spans="1:3">
      <c r="A44" s="1" t="str">
        <v>agricola</v>
      </c>
      <c r="B44" s="1" t="str">
        <v>cafe_frijol_arbustivo</v>
      </c>
      <c r="C44" t="str">
        <v>café en asocio con frijol arbustivo</v>
      </c>
    </row>
    <row r="45" spans="1:3">
      <c r="A45" s="1" t="str">
        <v>agricola</v>
      </c>
      <c r="B45" s="1" t="str">
        <v>cafe_maiz</v>
      </c>
      <c r="C45" t="str">
        <v>café en asocio con maíz</v>
      </c>
    </row>
    <row r="46" spans="1:3">
      <c r="A46" s="1" t="str">
        <v>agricola</v>
      </c>
      <c r="B46" s="1" t="str">
        <v>cafe_platano</v>
      </c>
      <c r="C46" t="str">
        <v>café en asocio con plátano</v>
      </c>
    </row>
    <row r="47" spans="1:3">
      <c r="A47" s="1" t="str">
        <v>agricola</v>
      </c>
      <c r="B47" s="1" t="str">
        <v>cafe_platano_frutales_forestal</v>
      </c>
      <c r="C47" t="str">
        <v>café en asocio con plátano, frutales y sistema forestal</v>
      </c>
    </row>
    <row r="48" spans="1:3">
      <c r="A48" s="1" t="str">
        <v>agricola</v>
      </c>
      <c r="B48" s="1" t="str">
        <v>cafe_sombrio</v>
      </c>
      <c r="C48" t="str">
        <v>Café sombrío</v>
      </c>
    </row>
    <row r="49" spans="1:3">
      <c r="A49" s="1" t="str">
        <v>agricola</v>
      </c>
      <c r="B49" s="1" t="str">
        <v>calabacin</v>
      </c>
      <c r="C49" t="str">
        <v>calabacín</v>
      </c>
    </row>
    <row r="50" spans="1:3">
      <c r="A50" s="1" t="str">
        <v>pecuaria</v>
      </c>
      <c r="B50" s="1" t="str">
        <v>camaron</v>
      </c>
      <c r="C50" t="str">
        <v>camarón</v>
      </c>
    </row>
    <row r="51" spans="1:3">
      <c r="A51" s="1" t="str">
        <v>agricola</v>
      </c>
      <c r="B51" s="1" t="str">
        <v>cana</v>
      </c>
      <c r="C51" t="str">
        <v>caña</v>
      </c>
    </row>
    <row r="52" spans="1:3">
      <c r="A52" s="1" t="str">
        <v>agricola</v>
      </c>
      <c r="B52" s="1" t="str">
        <v>cana_flecha</v>
      </c>
      <c r="C52" t="str">
        <v>caña flecha</v>
      </c>
    </row>
    <row r="53" spans="1:3">
      <c r="A53" s="1" t="str">
        <v>agricola</v>
      </c>
      <c r="B53" s="1" t="str">
        <v>cana_panelera</v>
      </c>
      <c r="C53" t="str">
        <v>caña panelera</v>
      </c>
    </row>
    <row r="54" spans="1:3">
      <c r="A54" s="1" t="str">
        <v>pecuaria</v>
      </c>
      <c r="B54" s="1" t="str">
        <v>caprinos</v>
      </c>
      <c r="C54" t="str">
        <v>caprinos</v>
      </c>
    </row>
    <row r="55" spans="1:3">
      <c r="A55" s="1" t="str">
        <v>agricola</v>
      </c>
      <c r="B55" s="1" t="str">
        <v>caucho</v>
      </c>
      <c r="C55" t="str">
        <v>caucho</v>
      </c>
    </row>
    <row r="56" spans="1:3">
      <c r="A56" s="1" t="str">
        <v>agricola</v>
      </c>
      <c r="B56" s="1" t="str">
        <v>cebolla_bulbo</v>
      </c>
      <c r="C56" t="str">
        <v>cebolla bulbo</v>
      </c>
    </row>
    <row r="57" spans="1:3">
      <c r="A57" s="1" t="str">
        <v>agricola</v>
      </c>
      <c r="B57" s="1" t="str">
        <v>cebolla_junca</v>
      </c>
      <c r="C57" t="str">
        <v>cebolla junca</v>
      </c>
    </row>
    <row r="58" spans="1:3">
      <c r="A58" s="1" t="str">
        <v>agricola</v>
      </c>
      <c r="B58" s="1" t="str">
        <v>cebolla_rama</v>
      </c>
      <c r="C58" t="str">
        <v>cebolla de rama</v>
      </c>
    </row>
    <row r="59" spans="1:3">
      <c r="A59" s="1" t="str">
        <v>agricola</v>
      </c>
      <c r="B59" s="1" t="str">
        <v>chontaduro</v>
      </c>
      <c r="C59" t="str">
        <v>chontaduro</v>
      </c>
    </row>
    <row r="60" spans="1:3">
      <c r="A60" s="1" t="str">
        <v>agricola</v>
      </c>
      <c r="B60" s="1" t="str">
        <v>cilantro</v>
      </c>
      <c r="C60" t="str">
        <v>cilantro</v>
      </c>
    </row>
    <row r="61" spans="1:3">
      <c r="A61" s="1" t="str">
        <v>agricola</v>
      </c>
      <c r="B61" s="1" t="str">
        <v>cilantro_cimarron</v>
      </c>
      <c r="C61" t="str">
        <v>cilantro cimarron</v>
      </c>
    </row>
    <row r="62" spans="1:3">
      <c r="A62" s="1" t="str">
        <v>agricola</v>
      </c>
      <c r="B62" s="1" t="str">
        <v>cilantro_repollo</v>
      </c>
      <c r="C62" t="str">
        <v>cilantro_repollo</v>
      </c>
    </row>
    <row r="63" spans="1:3">
      <c r="A63" s="1" t="str">
        <v>agricola</v>
      </c>
      <c r="B63" s="1" t="str">
        <v>ciruela</v>
      </c>
      <c r="C63" t="str">
        <v>ciruela</v>
      </c>
    </row>
    <row r="64" spans="1:3">
      <c r="A64" s="1" t="str">
        <v>agricola</v>
      </c>
      <c r="B64" s="1" t="str">
        <v>ciruela_castilla</v>
      </c>
      <c r="C64" t="str">
        <v>ciruela castilla</v>
      </c>
    </row>
    <row r="65" spans="1:3">
      <c r="A65" s="1" t="str">
        <v>agricola</v>
      </c>
      <c r="B65" s="1" t="str">
        <v>ciruela_costena</v>
      </c>
      <c r="C65" t="str">
        <v>ciruela costeña</v>
      </c>
    </row>
    <row r="66" spans="1:3">
      <c r="A66" s="1" t="str">
        <v>agricola</v>
      </c>
      <c r="B66" s="1" t="str">
        <v>citricos</v>
      </c>
      <c r="C66" t="str">
        <v>cítricos</v>
      </c>
    </row>
    <row r="67" spans="1:3">
      <c r="A67" s="1" t="str">
        <v>agricola</v>
      </c>
      <c r="B67" s="1" t="str">
        <v>coco</v>
      </c>
      <c r="C67" t="str">
        <v>coco</v>
      </c>
    </row>
    <row r="68" spans="1:3">
      <c r="A68" s="1" t="str">
        <v>pecuaria</v>
      </c>
      <c r="B68" s="1" t="str">
        <v>codornices</v>
      </c>
      <c r="C68" t="str">
        <v>codornices</v>
      </c>
    </row>
    <row r="69" spans="1:3">
      <c r="A69" s="1" t="str">
        <v>agricola</v>
      </c>
      <c r="B69" s="1" t="str">
        <v>coliflor</v>
      </c>
      <c r="C69" t="str">
        <v>coliflor</v>
      </c>
    </row>
    <row r="70" spans="1:3">
      <c r="A70" s="1" t="str">
        <v>pecuaria</v>
      </c>
      <c r="B70" s="1" t="str">
        <v>cunicultura</v>
      </c>
      <c r="C70" t="str">
        <v>cunicultura</v>
      </c>
    </row>
    <row r="71" spans="1:3">
      <c r="A71" s="1" t="str">
        <v>pecuaria</v>
      </c>
      <c r="B71" s="1" t="str">
        <v>cuyicultura</v>
      </c>
      <c r="C71" t="str">
        <v>cuyicultura</v>
      </c>
    </row>
    <row r="72" spans="1:3">
      <c r="A72" s="1" t="str">
        <v>agricola</v>
      </c>
      <c r="B72" s="1" t="str">
        <v>esparrago</v>
      </c>
      <c r="C72" t="str">
        <v>espárrago</v>
      </c>
    </row>
    <row r="73" spans="1:3">
      <c r="A73" s="1" t="str">
        <v>agricola</v>
      </c>
      <c r="B73" s="1" t="str">
        <v>espinaca</v>
      </c>
      <c r="C73" t="str">
        <v>espinaca</v>
      </c>
    </row>
    <row r="74" spans="1:3">
      <c r="A74" s="1" t="str">
        <v>agricola</v>
      </c>
      <c r="B74" s="1" t="str">
        <v>fique</v>
      </c>
      <c r="C74" t="str">
        <v>fique</v>
      </c>
    </row>
    <row r="75" spans="1:3">
      <c r="A75" s="1" t="str">
        <v>agricola</v>
      </c>
      <c r="B75" s="1" t="str">
        <v>fresa</v>
      </c>
      <c r="C75" t="str">
        <v>fresa</v>
      </c>
    </row>
    <row r="76" spans="1:3">
      <c r="A76" s="1" t="str">
        <v>agricola</v>
      </c>
      <c r="B76" s="1" t="str">
        <v>frijol</v>
      </c>
      <c r="C76" t="str">
        <v>frijol</v>
      </c>
    </row>
    <row r="77" spans="1:3">
      <c r="A77" s="1" t="str">
        <v>agricola</v>
      </c>
      <c r="B77" s="1" t="str">
        <v>frijol_arbustivo</v>
      </c>
      <c r="C77" t="str">
        <v>frjiol arbustivo</v>
      </c>
    </row>
    <row r="78" spans="1:3">
      <c r="A78" s="1" t="str">
        <v>agricola</v>
      </c>
      <c r="B78" s="1" t="str">
        <v>frijol_cabeza_negra</v>
      </c>
      <c r="C78" t="str">
        <v>frijol cabeza negra</v>
      </c>
    </row>
    <row r="79" spans="1:3">
      <c r="A79" s="1" t="str">
        <v>agricola</v>
      </c>
      <c r="B79" s="1" t="str">
        <v>frijol_caraota</v>
      </c>
      <c r="C79" t="str">
        <v>frijol caraota</v>
      </c>
    </row>
    <row r="80" spans="1:3">
      <c r="A80" s="1" t="str">
        <v>agricola</v>
      </c>
      <c r="B80" s="1" t="str">
        <v>frijol_caupi</v>
      </c>
      <c r="C80" t="str">
        <v>frijol caupí</v>
      </c>
    </row>
    <row r="81" spans="1:3">
      <c r="A81" s="1" t="str">
        <v>agricola</v>
      </c>
      <c r="B81" s="1" t="str">
        <v>frijol_rosado</v>
      </c>
      <c r="C81" t="str">
        <v>frijol rosado</v>
      </c>
    </row>
    <row r="82" spans="1:3">
      <c r="A82" s="1" t="str">
        <v>agricola</v>
      </c>
      <c r="B82" s="1" t="str">
        <v>frijol_voluble</v>
      </c>
      <c r="C82" t="str">
        <v>frijol voluble</v>
      </c>
    </row>
    <row r="83" spans="1:3">
      <c r="A83" s="1" t="str">
        <v>agricola</v>
      </c>
      <c r="B83" s="1" t="str">
        <v>frijol_zaragoza</v>
      </c>
      <c r="C83" t="str">
        <v>frijol zaragoza</v>
      </c>
    </row>
    <row r="84" spans="1:3">
      <c r="A84" s="1" t="str">
        <v>pecuaria</v>
      </c>
      <c r="B84" s="1" t="str">
        <v>ganaderia_carne</v>
      </c>
      <c r="C84" t="str">
        <v>ganadería de carne</v>
      </c>
    </row>
    <row r="85" spans="1:3">
      <c r="A85" s="1" t="str">
        <v>pecuaria</v>
      </c>
      <c r="B85" s="1" t="str">
        <v>ganaderia_cria</v>
      </c>
      <c r="C85" t="str">
        <v>ganadería de cría</v>
      </c>
    </row>
    <row r="86" spans="1:3">
      <c r="A86" s="1" t="str">
        <v>pecuaria</v>
      </c>
      <c r="B86" s="1" t="str">
        <v>ganaderia_dp</v>
      </c>
      <c r="C86" t="str">
        <v>ganadería doble propósito</v>
      </c>
    </row>
    <row r="87" spans="1:3">
      <c r="A87" s="1" t="str">
        <v>pecuaria</v>
      </c>
      <c r="B87" s="1" t="str">
        <v>ganaderia_leche</v>
      </c>
      <c r="C87" t="str">
        <v>ganadería de leche</v>
      </c>
    </row>
    <row r="88" spans="1:3">
      <c r="A88" s="1" t="str">
        <v>agricola</v>
      </c>
      <c r="B88" s="1" t="str">
        <v>granadilla</v>
      </c>
      <c r="C88" t="str">
        <v>granadilla</v>
      </c>
    </row>
    <row r="89" spans="1:3">
      <c r="A89" s="1" t="str">
        <v>agricola</v>
      </c>
      <c r="B89" s="1" t="str">
        <v>guandul</v>
      </c>
      <c r="C89" t="str">
        <v>guandul</v>
      </c>
    </row>
    <row r="90" spans="1:3">
      <c r="A90" s="1" t="str">
        <v>agricola</v>
      </c>
      <c r="B90" s="1" t="str">
        <v>guayaba</v>
      </c>
      <c r="C90" t="str">
        <v>guayaba</v>
      </c>
    </row>
    <row r="91" spans="1:3">
      <c r="A91" s="1" t="str">
        <v>agricola</v>
      </c>
      <c r="B91" s="1" t="str">
        <v>gulupa</v>
      </c>
      <c r="C91" t="str">
        <v>gulupa</v>
      </c>
    </row>
    <row r="92" spans="1:3">
      <c r="A92" s="1" t="str">
        <v>agricola</v>
      </c>
      <c r="B92" s="1" t="str">
        <v>hierbabuena</v>
      </c>
      <c r="C92" t="str">
        <v>hierbabuena</v>
      </c>
    </row>
    <row r="93" spans="1:3">
      <c r="A93" s="1" t="str">
        <v>agricola</v>
      </c>
      <c r="B93" s="1" t="str">
        <v>hortalizas</v>
      </c>
      <c r="C93" t="str">
        <v>hortalizas</v>
      </c>
    </row>
    <row r="94" spans="1:3">
      <c r="A94" s="1" t="str">
        <v>agricola</v>
      </c>
      <c r="B94" s="1" t="str">
        <v>hortensias</v>
      </c>
      <c r="C94" t="str">
        <v>Hortensias</v>
      </c>
    </row>
    <row r="95" spans="1:3">
      <c r="A95" s="1" t="str">
        <v>agricola</v>
      </c>
      <c r="B95" s="1" t="str">
        <v xml:space="preserve">lechuga </v>
      </c>
      <c r="C95" t="str">
        <v>lechuga</v>
      </c>
    </row>
    <row r="96" spans="1:3">
      <c r="A96" s="1" t="str">
        <v>agricola</v>
      </c>
      <c r="B96" s="1" t="str">
        <v>lechuga_gourmet</v>
      </c>
      <c r="C96" t="str">
        <v>lechuga gourmet</v>
      </c>
    </row>
    <row r="97" spans="1:3">
      <c r="A97" s="1" t="str">
        <v>agricola</v>
      </c>
      <c r="B97" s="1" t="str">
        <v>lechuga_hidroponica</v>
      </c>
      <c r="C97" t="str">
        <v>lechuga hidroponica</v>
      </c>
    </row>
    <row r="98" spans="1:3">
      <c r="A98" s="1" t="str">
        <v>agricola</v>
      </c>
      <c r="B98" s="1" t="str">
        <v>limon</v>
      </c>
      <c r="C98" t="str">
        <v>limón</v>
      </c>
    </row>
    <row r="99" spans="1:3">
      <c r="A99" s="1" t="str">
        <v>agricola</v>
      </c>
      <c r="B99" s="1" t="str">
        <v>limon_castilla</v>
      </c>
      <c r="C99" t="str">
        <v>limón de castilla</v>
      </c>
    </row>
    <row r="100" spans="1:3">
      <c r="A100" s="1" t="str">
        <v>agricola</v>
      </c>
      <c r="B100" s="1" t="str">
        <v>limon_castilla_limon_mandarino</v>
      </c>
      <c r="C100" t="str">
        <v>limón de castilla y limón mandarino</v>
      </c>
    </row>
    <row r="101" spans="1:3">
      <c r="A101" s="1" t="str">
        <v>agricola</v>
      </c>
      <c r="B101" s="1" t="str">
        <v>limon_criollo</v>
      </c>
      <c r="C101" t="str">
        <v>limón criollo</v>
      </c>
    </row>
    <row r="102" spans="1:3">
      <c r="A102" s="1" t="str">
        <v>agricola</v>
      </c>
      <c r="B102" s="1" t="str">
        <v>limon_mandarina</v>
      </c>
      <c r="C102" t="str">
        <v xml:space="preserve">limón en asocio con mandarina </v>
      </c>
    </row>
    <row r="103" spans="1:3">
      <c r="A103" s="1" t="str">
        <v>agricola</v>
      </c>
      <c r="B103" s="1" t="str">
        <v>limon_mandarino</v>
      </c>
      <c r="C103" t="str">
        <v>limón mandarino</v>
      </c>
    </row>
    <row r="104" spans="1:3">
      <c r="A104" s="1" t="str">
        <v>agricola</v>
      </c>
      <c r="B104" s="1" t="str">
        <v>limon_tahiti</v>
      </c>
      <c r="C104" t="str">
        <v>limón Tahití</v>
      </c>
    </row>
    <row r="105" spans="1:3">
      <c r="A105" s="1" t="str">
        <v>agricola</v>
      </c>
      <c r="B105" s="1" t="str">
        <v>lulo</v>
      </c>
      <c r="C105" t="str">
        <v>lulo</v>
      </c>
    </row>
    <row r="106" spans="1:3">
      <c r="A106" s="1" t="str">
        <v>agricola</v>
      </c>
      <c r="B106" s="1" t="str">
        <v>maiz</v>
      </c>
      <c r="C106" t="str">
        <v>maíz</v>
      </c>
    </row>
    <row r="107" spans="1:3">
      <c r="A107" s="1" t="str">
        <v>agricola</v>
      </c>
      <c r="B107" s="1" t="str">
        <v>maiz amarillo</v>
      </c>
      <c r="C107" t="str">
        <v>maíz amarillo</v>
      </c>
    </row>
    <row r="108" spans="1:3">
      <c r="A108" s="1" t="str">
        <v>agricola</v>
      </c>
      <c r="B108" s="1" t="str">
        <v>maiz puya</v>
      </c>
      <c r="C108" t="str">
        <v>maíz puya</v>
      </c>
    </row>
    <row r="109" spans="1:3">
      <c r="A109" s="1" t="str">
        <v>agricola</v>
      </c>
      <c r="B109" s="1" t="str">
        <v>maiz_amarillo</v>
      </c>
      <c r="C109" t="str">
        <v xml:space="preserve">Maíz amarillo </v>
      </c>
    </row>
    <row r="110" spans="1:3">
      <c r="A110" s="1" t="str">
        <v>agricola</v>
      </c>
      <c r="B110" s="1" t="str">
        <v>maiz_amarillo_tradicional</v>
      </c>
      <c r="C110" t="str">
        <v>maíz amarillo  tradicional</v>
      </c>
    </row>
    <row r="111" spans="1:3">
      <c r="A111" s="1" t="str">
        <v>agricola</v>
      </c>
      <c r="B111" s="1" t="str">
        <v>maiz_amarillo_tecnificado</v>
      </c>
      <c r="C111" t="str">
        <v>maíz amarillo  tecnificado</v>
      </c>
    </row>
    <row r="112" spans="1:3">
      <c r="A112" s="1" t="str">
        <v>agricola</v>
      </c>
      <c r="B112" s="1" t="str">
        <v>maiz_blanco</v>
      </c>
      <c r="C112" t="str">
        <v>Maíz blanco tradicional</v>
      </c>
    </row>
    <row r="113" spans="1:3">
      <c r="A113" s="1" t="str">
        <v>agricola</v>
      </c>
      <c r="B113" s="1" t="str">
        <v>maiz_blanco_tradicional</v>
      </c>
      <c r="C113" t="str">
        <v>maíz blanco tradicional</v>
      </c>
    </row>
    <row r="114" spans="1:3">
      <c r="A114" s="1" t="str">
        <v>agricola</v>
      </c>
      <c r="B114" s="1" t="str">
        <v>maiz_blanco_tecnificado</v>
      </c>
      <c r="C114" t="str">
        <v>maíz blanco tecnificado</v>
      </c>
    </row>
    <row r="115" spans="1:3">
      <c r="A115" s="1" t="str">
        <v>agricola</v>
      </c>
      <c r="B115" s="1" t="str">
        <v>maiz_puya</v>
      </c>
      <c r="C115" t="str">
        <v>maíz puya</v>
      </c>
    </row>
    <row r="116" spans="1:3">
      <c r="A116" s="1" t="str">
        <v>agricola</v>
      </c>
      <c r="B116" s="1" t="str">
        <v>maiz_tecnificado</v>
      </c>
      <c r="C116" t="str">
        <v>maíz tecnificado</v>
      </c>
    </row>
    <row r="117" spans="1:3">
      <c r="A117" s="1" t="str">
        <v>agricola</v>
      </c>
      <c r="B117" s="1" t="str">
        <v>maiz_tradicional</v>
      </c>
      <c r="C117" t="str">
        <v>maíz tradicional</v>
      </c>
    </row>
    <row r="118" spans="1:3">
      <c r="A118" s="1" t="str">
        <v>agricola</v>
      </c>
      <c r="B118" s="1" t="str">
        <v>malanga</v>
      </c>
      <c r="C118" t="str">
        <v>malanga</v>
      </c>
    </row>
    <row r="119" spans="1:3">
      <c r="A119" s="1" t="str">
        <v>agricola</v>
      </c>
      <c r="B119" s="1" t="str">
        <v>mamoncillo</v>
      </c>
      <c r="C119" t="str">
        <v>mamoncillo</v>
      </c>
    </row>
    <row r="120" spans="1:3">
      <c r="A120" s="1" t="str">
        <v>agricola</v>
      </c>
      <c r="B120" s="1" t="str">
        <v>mandarina</v>
      </c>
      <c r="C120" t="str">
        <v>mandarina</v>
      </c>
    </row>
    <row r="121" spans="1:3">
      <c r="A121" s="1" t="str">
        <v>agricola</v>
      </c>
      <c r="B121" s="1" t="str">
        <v>mango</v>
      </c>
      <c r="C121" t="str">
        <v>mango</v>
      </c>
    </row>
    <row r="122" spans="1:3">
      <c r="A122" s="1" t="str">
        <v>agricola</v>
      </c>
      <c r="B122" s="1" t="str">
        <v>mango_hilaza</v>
      </c>
      <c r="C122" t="str">
        <v>mango hilaza</v>
      </c>
    </row>
    <row r="123" spans="1:3">
      <c r="A123" s="1" t="str">
        <v>agricola</v>
      </c>
      <c r="B123" s="1" t="str">
        <v>mango_keitt</v>
      </c>
      <c r="C123" t="str">
        <v>mango keitt</v>
      </c>
    </row>
    <row r="124" spans="1:3">
      <c r="A124" s="1" t="str">
        <v>agricola</v>
      </c>
      <c r="B124" s="1" t="str">
        <v>mango_tommy</v>
      </c>
      <c r="C124" t="str">
        <v>mango tommy</v>
      </c>
    </row>
    <row r="125" spans="1:3">
      <c r="A125" s="1" t="str">
        <v>agricola</v>
      </c>
      <c r="B125" s="1" t="str">
        <v>manzanilla</v>
      </c>
      <c r="C125" t="str">
        <v>manzanilla</v>
      </c>
    </row>
    <row r="126" spans="1:3">
      <c r="A126" s="1" t="str">
        <v>agricola</v>
      </c>
      <c r="B126" s="1" t="str">
        <v>maracuya</v>
      </c>
      <c r="C126" t="str">
        <v>maracuyá</v>
      </c>
    </row>
    <row r="127" spans="1:3">
      <c r="A127" s="1" t="str">
        <v>agricola</v>
      </c>
      <c r="B127" s="1" t="str">
        <v>melon</v>
      </c>
      <c r="C127" t="str">
        <v xml:space="preserve">melón </v>
      </c>
    </row>
    <row r="128" spans="1:3">
      <c r="A128" s="1" t="str">
        <v>agricola</v>
      </c>
      <c r="B128" s="1" t="str">
        <v>mora</v>
      </c>
      <c r="C128" t="str">
        <v>mora</v>
      </c>
    </row>
    <row r="129" spans="1:3">
      <c r="A129" s="1" t="str">
        <v>agricola</v>
      </c>
      <c r="B129" s="1" t="str">
        <v>name</v>
      </c>
      <c r="C129" t="str">
        <v>ñame</v>
      </c>
    </row>
    <row r="130" spans="1:3">
      <c r="A130" s="1" t="str">
        <v>agricola</v>
      </c>
      <c r="B130" s="1" t="str">
        <v>name_diamante</v>
      </c>
      <c r="C130" t="str">
        <v>ñame diamante</v>
      </c>
    </row>
    <row r="131" spans="1:3">
      <c r="A131" s="1" t="str">
        <v>agricola</v>
      </c>
      <c r="B131" s="1" t="str">
        <v>name_espino</v>
      </c>
      <c r="C131" t="str">
        <v>ñame espino</v>
      </c>
    </row>
    <row r="132" spans="1:3">
      <c r="A132" s="1" t="str">
        <v>agricola</v>
      </c>
      <c r="B132" s="1" t="str">
        <v>naranja</v>
      </c>
      <c r="C132" t="str">
        <v>naranja</v>
      </c>
    </row>
    <row r="133" spans="1:3">
      <c r="A133" s="1" t="str">
        <v>agricola</v>
      </c>
      <c r="B133" s="1" t="str">
        <v>naranja_valencia</v>
      </c>
      <c r="C133" t="str">
        <v>naranja valencia</v>
      </c>
    </row>
    <row r="134" spans="1:3">
      <c r="A134" s="1" t="str">
        <v>pecuaria</v>
      </c>
      <c r="B134" s="1" t="str">
        <v>ovinos</v>
      </c>
      <c r="C134" t="str">
        <v>ovinos</v>
      </c>
    </row>
    <row r="135" spans="1:3">
      <c r="A135" s="1" t="str">
        <v>agricola</v>
      </c>
      <c r="B135" s="1" t="str">
        <v>palma_aceite</v>
      </c>
      <c r="C135" t="str">
        <v>palma de aceite</v>
      </c>
    </row>
    <row r="136" spans="1:3">
      <c r="A136" s="1" t="str">
        <v>agricola</v>
      </c>
      <c r="B136" s="1" t="str">
        <v>papa</v>
      </c>
      <c r="C136" t="str">
        <v>papa</v>
      </c>
    </row>
    <row r="137" spans="1:3">
      <c r="A137" s="1" t="str">
        <v>agricola</v>
      </c>
      <c r="B137" s="1" t="str">
        <v>papa_criolla</v>
      </c>
      <c r="C137" t="str">
        <v>papa criolla</v>
      </c>
    </row>
    <row r="138" spans="1:3">
      <c r="A138" s="1" t="str">
        <v>agricola</v>
      </c>
      <c r="B138" s="1" t="str">
        <v>papaya</v>
      </c>
      <c r="C138" t="str">
        <v>papaya</v>
      </c>
    </row>
    <row r="139" spans="1:3">
      <c r="A139" s="1" t="str">
        <v>agricola</v>
      </c>
      <c r="B139" s="1" t="str">
        <v>patilla</v>
      </c>
      <c r="C139" t="str">
        <v>patilla</v>
      </c>
    </row>
    <row r="140" spans="1:3">
      <c r="A140" s="1" t="str">
        <v>agricola</v>
      </c>
      <c r="B140" s="1" t="str">
        <v>patilla_melon</v>
      </c>
      <c r="C140" t="str">
        <v>patilla en asocio con melón</v>
      </c>
    </row>
    <row r="141" spans="1:3">
      <c r="A141" s="1" t="str">
        <v>agricola</v>
      </c>
      <c r="B141" s="1" t="str">
        <v>pepino_guiso</v>
      </c>
      <c r="C141" t="str">
        <v>pepino guiso</v>
      </c>
    </row>
    <row r="142" spans="1:3">
      <c r="A142" s="1" t="str">
        <v>pecuaria</v>
      </c>
      <c r="B142" s="1" t="str">
        <v>piangua</v>
      </c>
      <c r="C142" t="str">
        <v>piangua</v>
      </c>
    </row>
    <row r="143" spans="1:3">
      <c r="A143" s="1" t="str">
        <v>agricola</v>
      </c>
      <c r="B143" s="1" t="str">
        <v>pimenton</v>
      </c>
      <c r="C143" t="str">
        <v>pimentón</v>
      </c>
    </row>
    <row r="144" spans="1:3">
      <c r="A144" s="1" t="str">
        <v>agricola</v>
      </c>
      <c r="B144" s="1" t="str">
        <v>pimienta</v>
      </c>
      <c r="C144" t="str">
        <v>pimienta</v>
      </c>
    </row>
    <row r="145" spans="1:3">
      <c r="A145" s="1" t="str">
        <v>agricola</v>
      </c>
      <c r="B145" s="1" t="str">
        <v>pimientos</v>
      </c>
      <c r="C145" t="str">
        <v>pimientos</v>
      </c>
    </row>
    <row r="146" spans="1:3">
      <c r="A146" s="1" t="str">
        <v>agricola</v>
      </c>
      <c r="B146" s="1" t="str">
        <v>pina</v>
      </c>
      <c r="C146" t="str">
        <v>piña</v>
      </c>
    </row>
    <row r="147" spans="1:3">
      <c r="A147" s="1" t="str">
        <v>pecuaria</v>
      </c>
      <c r="B147" s="1" t="str">
        <v>piscicultura_bocachico</v>
      </c>
      <c r="C147" t="str">
        <v>piscicultura</v>
      </c>
    </row>
    <row r="148" spans="1:3">
      <c r="A148" s="1" t="str">
        <v>pecuaria</v>
      </c>
      <c r="B148" s="1" t="str">
        <v>piscicultura_cachama</v>
      </c>
      <c r="C148" t="str">
        <v>piscicultura cachama</v>
      </c>
    </row>
    <row r="149" spans="1:3">
      <c r="A149" s="1" t="str">
        <v>pecuaria</v>
      </c>
      <c r="B149" s="1" t="str">
        <v>piscicultura_cachama_bocachico</v>
      </c>
      <c r="C149" t="str">
        <v>piscicultura cachama bocachico</v>
      </c>
    </row>
    <row r="150" spans="1:3">
      <c r="A150" s="1" t="str">
        <v>pecuaria</v>
      </c>
      <c r="B150" s="1" t="str">
        <v>piscicultura_tilapia</v>
      </c>
      <c r="C150" t="str">
        <v>piscicultura tilapia</v>
      </c>
    </row>
    <row r="151" spans="1:3">
      <c r="A151" s="1" t="str">
        <v>pecuaria</v>
      </c>
      <c r="B151" s="1" t="str">
        <v>piscicultura_tilapia_bocachico</v>
      </c>
      <c r="C151" t="str">
        <v>piscicultura tilapia y bocachico</v>
      </c>
    </row>
    <row r="152" spans="1:3">
      <c r="A152" s="1" t="str">
        <v>pecuaria</v>
      </c>
      <c r="B152" s="1" t="str">
        <v>piscicultura_tilapia_cachama</v>
      </c>
      <c r="C152" t="str">
        <v>piscicultura tilapia y cachama</v>
      </c>
    </row>
    <row r="153" spans="1:3">
      <c r="A153" s="1" t="str">
        <v>pecuaria</v>
      </c>
      <c r="B153" s="1" t="str">
        <v>piscicultura_cachama_mojarra</v>
      </c>
      <c r="C153" t="str">
        <v>piscicultura cachama y mojarra</v>
      </c>
    </row>
    <row r="154" spans="1:3">
      <c r="A154" s="1" t="str">
        <v>pecuaria</v>
      </c>
      <c r="B154" s="1" t="str">
        <v>piscicultura_trucha</v>
      </c>
      <c r="C154" t="str">
        <v>piscicultura trucha</v>
      </c>
    </row>
    <row r="155" spans="1:3">
      <c r="A155" s="1" t="str">
        <v>agricola</v>
      </c>
      <c r="B155" s="1" t="str">
        <v>platano</v>
      </c>
      <c r="C155" t="str">
        <v>plátano</v>
      </c>
    </row>
    <row r="156" spans="1:3">
      <c r="A156" s="1" t="str">
        <v>agricola</v>
      </c>
      <c r="B156" s="1" t="str">
        <v>platano_harton</v>
      </c>
      <c r="C156" t="str">
        <v>plátano hartón</v>
      </c>
    </row>
    <row r="157" spans="1:3">
      <c r="A157" s="1" t="str">
        <v>pecuaria</v>
      </c>
      <c r="B157" s="1" t="str">
        <v>porcicultura_ceba</v>
      </c>
      <c r="C157" t="str">
        <v>porcicultura de ceba</v>
      </c>
    </row>
    <row r="158" spans="1:3">
      <c r="A158" s="1" t="str">
        <v>pecuaria</v>
      </c>
      <c r="B158" s="1" t="str">
        <v>porcicultura_ciclo_completo</v>
      </c>
      <c r="C158" t="str">
        <v>porcicultura de ciclo completo</v>
      </c>
    </row>
    <row r="159" spans="1:3">
      <c r="A159" s="1" t="str">
        <v>pecuaria</v>
      </c>
      <c r="B159" s="1" t="str">
        <v>porcicultura_cria</v>
      </c>
      <c r="C159" t="str">
        <v>porcicultura de cría</v>
      </c>
    </row>
    <row r="160" spans="1:3">
      <c r="A160" s="1" t="str">
        <v>pecuaria</v>
      </c>
      <c r="B160" s="1" t="str">
        <v>porcicultura_cria_levante</v>
      </c>
      <c r="C160" t="str">
        <v>porcicultura de cría y levante</v>
      </c>
    </row>
    <row r="161" spans="1:3">
      <c r="A161" s="1" t="str">
        <v>agricola</v>
      </c>
      <c r="B161" s="1" t="str">
        <v>rambutan</v>
      </c>
      <c r="C161" t="str">
        <v>rambutan</v>
      </c>
    </row>
    <row r="162" spans="1:3">
      <c r="A162" s="1" t="str">
        <v>agricola</v>
      </c>
      <c r="B162" s="1" t="str">
        <v>remolacha</v>
      </c>
      <c r="C162" t="str">
        <v>remolacha</v>
      </c>
    </row>
    <row r="163" spans="1:3">
      <c r="A163" s="1" t="str">
        <v>agricola</v>
      </c>
      <c r="B163" s="1" t="str">
        <v>repollo</v>
      </c>
      <c r="C163" t="str">
        <v>repollo</v>
      </c>
    </row>
    <row r="164" spans="1:3">
      <c r="A164" s="1" t="str">
        <v>agricola</v>
      </c>
      <c r="B164" s="1" t="str">
        <v>romero</v>
      </c>
      <c r="C164" t="str">
        <v>romero</v>
      </c>
    </row>
    <row r="165" spans="1:3">
      <c r="A165" s="1" t="str">
        <v>agricola</v>
      </c>
      <c r="B165" s="1" t="str">
        <v>sacha_inchi</v>
      </c>
      <c r="C165" t="str">
        <v>sacha inchi</v>
      </c>
    </row>
    <row r="166" spans="1:3">
      <c r="A166" s="1" t="str">
        <v>agricola</v>
      </c>
      <c r="B166" s="1" t="str">
        <v>sorgo</v>
      </c>
      <c r="C166" t="str">
        <v>sorgo</v>
      </c>
    </row>
    <row r="167" spans="1:3">
      <c r="A167" s="1" t="str">
        <v>agricola</v>
      </c>
      <c r="B167" s="1" t="str">
        <v>soya</v>
      </c>
      <c r="C167" t="str">
        <v>soya</v>
      </c>
    </row>
    <row r="168" spans="1:3">
      <c r="A168" s="1" t="str">
        <v>agricola</v>
      </c>
      <c r="B168" s="1" t="str">
        <v>stevia</v>
      </c>
      <c r="C168" t="str">
        <v>stevia</v>
      </c>
    </row>
    <row r="169" spans="1:3">
      <c r="A169" s="1" t="str">
        <v>agricola</v>
      </c>
      <c r="B169" s="1" t="str">
        <v>tabaco</v>
      </c>
      <c r="C169" t="str">
        <v>tabaco</v>
      </c>
    </row>
    <row r="170" spans="1:3">
      <c r="A170" s="1" t="str">
        <v>agricola</v>
      </c>
      <c r="B170" s="1" t="str">
        <v>tomate_arbol</v>
      </c>
      <c r="C170" t="str">
        <v>tomate de árbol</v>
      </c>
    </row>
    <row r="171" spans="1:3">
      <c r="A171" s="1" t="str">
        <v>agricola</v>
      </c>
      <c r="B171" s="1" t="str">
        <v>tomate_cherry</v>
      </c>
      <c r="C171" t="str">
        <v>tomate cherry</v>
      </c>
    </row>
    <row r="172" spans="1:3">
      <c r="A172" s="1" t="str">
        <v>agricola</v>
      </c>
      <c r="B172" s="1" t="str">
        <v>tomate_invernadero</v>
      </c>
      <c r="C172" t="str">
        <v>tomate de invernadero</v>
      </c>
    </row>
    <row r="173" spans="1:3">
      <c r="A173" s="1" t="str">
        <v>agricola</v>
      </c>
      <c r="B173" s="1" t="str">
        <v>tomate_mesa</v>
      </c>
      <c r="C173" t="str">
        <v>tomate de mesa</v>
      </c>
    </row>
    <row r="174" spans="1:3">
      <c r="A174" s="1" t="str">
        <v>agricola</v>
      </c>
      <c r="B174" s="1" t="str">
        <v>tomillo</v>
      </c>
      <c r="C174" t="str">
        <v>tomillo</v>
      </c>
    </row>
    <row r="175" spans="1:3">
      <c r="A175" s="1" t="str">
        <v>agricola</v>
      </c>
      <c r="B175" s="1" t="str">
        <v>uchuva</v>
      </c>
      <c r="C175" t="str">
        <v>uchuva</v>
      </c>
    </row>
    <row r="176" spans="1:3">
      <c r="A176" s="1" t="str">
        <v>agricola</v>
      </c>
      <c r="B176" s="1" t="str">
        <v>uva</v>
      </c>
      <c r="C176" t="str">
        <v>uva</v>
      </c>
    </row>
    <row r="177" spans="1:3">
      <c r="A177" s="1" t="str">
        <v>agricola</v>
      </c>
      <c r="B177" s="1" t="str">
        <v>yuca</v>
      </c>
      <c r="C177" t="str">
        <v>yuca</v>
      </c>
    </row>
    <row r="178" spans="1:3">
      <c r="A178" s="1" t="str">
        <v>agricola</v>
      </c>
      <c r="B178" s="1" t="str">
        <v>yuca_industrial</v>
      </c>
      <c r="C178" t="str">
        <v>yuca para uso industrial</v>
      </c>
    </row>
    <row r="179" spans="1:3">
      <c r="A179" s="1" t="str">
        <v>agricola</v>
      </c>
      <c r="B179" s="1" t="str">
        <v>yuca_maiz</v>
      </c>
      <c r="C179" t="str">
        <v>yuca en asocio con maíz</v>
      </c>
    </row>
    <row r="180" spans="1:3">
      <c r="A180" s="1" t="str">
        <v>agricola</v>
      </c>
      <c r="B180" s="1" t="str">
        <v>yuca_maiz_ahuyama</v>
      </c>
      <c r="C180" t="str">
        <v>yuca en asocio con maíz y ahuyama</v>
      </c>
    </row>
    <row r="181" spans="1:3">
      <c r="A181" s="1" t="str">
        <v>agricola</v>
      </c>
      <c r="B181" s="1" t="str">
        <v>yuca_maiz_name</v>
      </c>
      <c r="C181" t="str">
        <v>yuca en asocio con maíz y ñame</v>
      </c>
    </row>
    <row r="182" spans="1:3">
      <c r="A182" s="1" t="str">
        <v>agricola</v>
      </c>
      <c r="B182" s="1" t="str">
        <v>yuca_maiz_name_patilla</v>
      </c>
      <c r="C182" t="str">
        <v>Yuca en asocio con maíz, ñame y patilla</v>
      </c>
    </row>
    <row r="183" spans="1:3">
      <c r="A183" s="1" t="str">
        <v>agricola</v>
      </c>
      <c r="B183" s="1" t="str">
        <v>yuca_maiz_patilla</v>
      </c>
      <c r="C183" t="str">
        <v>yuca en asocio con maíz y patilla</v>
      </c>
    </row>
    <row r="184" spans="1:3">
      <c r="A184" s="1" t="str">
        <v>agricola</v>
      </c>
      <c r="B184" s="1" t="str">
        <v>yuca_name</v>
      </c>
      <c r="C184" t="str">
        <v>yuca en asocio con ñame</v>
      </c>
    </row>
    <row r="185" spans="1:3">
      <c r="A185" s="1" t="str">
        <v>agricola</v>
      </c>
      <c r="B185" s="1" t="str">
        <v>zanahoria</v>
      </c>
      <c r="C185" t="str">
        <v>zanahoria</v>
      </c>
    </row>
    <row r="186" spans="1:3">
      <c r="A186" s="1" t="str">
        <v>agricola</v>
      </c>
      <c r="B186" s="1" t="str">
        <v>pepino_cohombro</v>
      </c>
      <c r="C186" t="str">
        <v>pepino cohombro</v>
      </c>
    </row>
    <row r="187" spans="1:3">
      <c r="A187" s="1" t="str">
        <v>agricola</v>
      </c>
      <c r="B187" s="1" t="str">
        <v>habichuela</v>
      </c>
      <c r="C187" t="str">
        <v>habichuela</v>
      </c>
    </row>
    <row r="188" spans="1:3">
      <c r="A188" s="1" t="str">
        <v>pecuaria</v>
      </c>
      <c r="B188" s="1" t="str">
        <v>porcicultura_levante</v>
      </c>
      <c r="C188" t="str">
        <v>porcicultura de levante</v>
      </c>
    </row>
    <row r="189" spans="1:3">
      <c r="A189" s="1" t="str">
        <v>agricola</v>
      </c>
      <c r="B189" s="1" t="str">
        <v>aromaticas</v>
      </c>
      <c r="C189" t="str">
        <v>aromáticas</v>
      </c>
    </row>
    <row r="190" spans="1:3">
      <c r="A190" s="1" t="str">
        <v>agricola</v>
      </c>
      <c r="B190" s="1" t="str">
        <v>romero</v>
      </c>
      <c r="C190" t="str">
        <v>romero</v>
      </c>
    </row>
    <row r="191" spans="1:3">
      <c r="A191" s="1" t="str">
        <v>agricola</v>
      </c>
      <c r="B191" s="1" t="str">
        <v>calendula</v>
      </c>
      <c r="C191" t="str">
        <v>caléndula</v>
      </c>
    </row>
    <row r="192" spans="1:3">
      <c r="A192" s="1" t="str">
        <v>agricola</v>
      </c>
      <c r="B192" s="1" t="str">
        <v>arroz_riego_voleo</v>
      </c>
      <c r="C192" t="str">
        <v>Arroz riego siembra al voleo</v>
      </c>
    </row>
    <row r="193" spans="1:3">
      <c r="A193" s="1" t="str">
        <v>agricola</v>
      </c>
      <c r="B193" s="1" t="str">
        <v>arroz_riego_transplante</v>
      </c>
      <c r="C193" t="str">
        <v xml:space="preserve">Arroz riego siembra transplante </v>
      </c>
    </row>
    <row r="194" spans="1:3">
      <c r="A194" s="1" t="str">
        <v>agricola</v>
      </c>
      <c r="B194" s="1" t="str">
        <v>girasol</v>
      </c>
      <c r="C194" t="str">
        <v>girasol</v>
      </c>
    </row>
    <row r="195" spans="1:3">
      <c r="A195" s="1" t="str">
        <v>agricola</v>
      </c>
      <c r="B195" s="1" t="str">
        <v>guayaba_agria</v>
      </c>
      <c r="C195" t="str">
        <v>guayaba agria</v>
      </c>
    </row>
    <row r="196" spans="1:3">
      <c r="A196" s="1" t="str">
        <v>agricola</v>
      </c>
      <c r="B196" s="1" t="str">
        <v>mango_azucar</v>
      </c>
      <c r="C196" t="str">
        <v>mango de azúcar</v>
      </c>
    </row>
    <row r="197" spans="1:3">
      <c r="A197" s="1">
        <v>0</v>
      </c>
      <c r="B197" s="1">
        <v>0</v>
      </c>
      <c r="C197">
        <v>0</v>
      </c>
    </row>
    <row r="198" spans="1:3">
      <c r="A198" s="1">
        <v>0</v>
      </c>
      <c r="B198" s="1">
        <v>0</v>
      </c>
      <c r="C198">
        <v>0</v>
      </c>
    </row>
    <row r="199" spans="1:3">
      <c r="A199" s="1">
        <v>0</v>
      </c>
      <c r="B199" s="1">
        <v>0</v>
      </c>
      <c r="C199">
        <v>0</v>
      </c>
    </row>
    <row r="200" spans="1:3">
      <c r="A200" s="1">
        <v>0</v>
      </c>
      <c r="B200" s="1">
        <v>0</v>
      </c>
      <c r="C200">
        <v>0</v>
      </c>
    </row>
    <row r="201" spans="1:3">
      <c r="A201" s="1">
        <v>0</v>
      </c>
      <c r="B201" s="1">
        <v>0</v>
      </c>
      <c r="C201">
        <v>0</v>
      </c>
    </row>
    <row r="202" spans="1:3">
      <c r="A202" s="1">
        <v>0</v>
      </c>
      <c r="B202" s="1">
        <v>0</v>
      </c>
      <c r="C202">
        <v>0</v>
      </c>
    </row>
    <row r="203" spans="1:3">
      <c r="A203" s="1">
        <v>0</v>
      </c>
      <c r="B203" s="1">
        <v>0</v>
      </c>
      <c r="C203">
        <v>0</v>
      </c>
    </row>
    <row r="204" spans="1:3">
      <c r="A204" s="1">
        <v>0</v>
      </c>
      <c r="B204" s="1">
        <v>0</v>
      </c>
      <c r="C204">
        <v>0</v>
      </c>
    </row>
    <row r="205" spans="1:3">
      <c r="A205" s="1">
        <v>0</v>
      </c>
      <c r="B205" s="1">
        <v>0</v>
      </c>
      <c r="C205">
        <v>0</v>
      </c>
    </row>
    <row r="206" spans="1:3">
      <c r="A206" s="1">
        <v>0</v>
      </c>
      <c r="B206" s="1">
        <v>0</v>
      </c>
      <c r="C206">
        <v>0</v>
      </c>
    </row>
    <row r="207" spans="1:3">
      <c r="A207" s="1">
        <v>0</v>
      </c>
      <c r="B207" s="1">
        <v>0</v>
      </c>
      <c r="C207">
        <v>0</v>
      </c>
    </row>
    <row r="208" spans="1:3">
      <c r="A208" s="1">
        <v>0</v>
      </c>
      <c r="B208" s="1">
        <v>0</v>
      </c>
      <c r="C208">
        <v>0</v>
      </c>
    </row>
    <row r="209" spans="1:3">
      <c r="A209" s="1">
        <v>0</v>
      </c>
      <c r="B209" s="1">
        <v>0</v>
      </c>
      <c r="C209">
        <v>0</v>
      </c>
    </row>
    <row r="210" spans="1:3">
      <c r="A210" s="1">
        <v>0</v>
      </c>
      <c r="B210" s="1">
        <v>0</v>
      </c>
      <c r="C210">
        <v>0</v>
      </c>
    </row>
    <row r="211" spans="1:3">
      <c r="A211" s="1">
        <v>0</v>
      </c>
      <c r="B211" s="1">
        <v>0</v>
      </c>
      <c r="C211">
        <v>0</v>
      </c>
    </row>
    <row r="212" spans="1:3">
      <c r="A212" s="1">
        <v>0</v>
      </c>
      <c r="B212" s="1">
        <v>0</v>
      </c>
      <c r="C212">
        <v>0</v>
      </c>
    </row>
    <row r="213" spans="1:3">
      <c r="A213" s="1">
        <v>0</v>
      </c>
      <c r="B213" s="1">
        <v>0</v>
      </c>
      <c r="C213">
        <v>0</v>
      </c>
    </row>
    <row r="214" spans="1:3">
      <c r="A214" s="1">
        <v>0</v>
      </c>
      <c r="B214" s="1">
        <v>0</v>
      </c>
      <c r="C214">
        <v>0</v>
      </c>
    </row>
    <row r="215" spans="1:3">
      <c r="A215" s="1">
        <v>0</v>
      </c>
      <c r="B215" s="1">
        <v>0</v>
      </c>
      <c r="C215">
        <v>0</v>
      </c>
    </row>
    <row r="216" spans="1:3">
      <c r="A216" s="1">
        <v>0</v>
      </c>
      <c r="B216" s="1">
        <v>0</v>
      </c>
      <c r="C216">
        <v>0</v>
      </c>
    </row>
    <row r="217" spans="1:3">
      <c r="A217" s="1">
        <v>0</v>
      </c>
      <c r="B217" s="1">
        <v>0</v>
      </c>
      <c r="C217">
        <v>0</v>
      </c>
    </row>
    <row r="218" spans="1:3">
      <c r="A218" s="1">
        <v>0</v>
      </c>
      <c r="B218" s="1">
        <v>0</v>
      </c>
      <c r="C218">
        <v>0</v>
      </c>
    </row>
    <row r="219" spans="1:3">
      <c r="A219" s="1">
        <v>0</v>
      </c>
      <c r="B219" s="1">
        <v>0</v>
      </c>
      <c r="C219">
        <v>0</v>
      </c>
    </row>
    <row r="220" spans="1:3">
      <c r="A220" s="1">
        <v>0</v>
      </c>
      <c r="B220" s="1">
        <v>0</v>
      </c>
      <c r="C220">
        <v>0</v>
      </c>
    </row>
    <row r="221" spans="1:3">
      <c r="A221" s="1">
        <v>0</v>
      </c>
      <c r="B221" s="1">
        <v>0</v>
      </c>
      <c r="C221">
        <v>0</v>
      </c>
    </row>
    <row r="222" spans="1:3">
      <c r="A222" s="1">
        <v>0</v>
      </c>
      <c r="B222" s="1">
        <v>0</v>
      </c>
      <c r="C222">
        <v>0</v>
      </c>
    </row>
    <row r="223" spans="1:3">
      <c r="A223" s="1">
        <v>0</v>
      </c>
      <c r="B223" s="1">
        <v>0</v>
      </c>
      <c r="C223">
        <v>0</v>
      </c>
    </row>
    <row r="224" spans="1:3">
      <c r="A224" s="1">
        <v>0</v>
      </c>
      <c r="B224" s="1">
        <v>0</v>
      </c>
      <c r="C224">
        <v>0</v>
      </c>
    </row>
    <row r="225" spans="1:3">
      <c r="A225" s="1">
        <v>0</v>
      </c>
      <c r="B225" s="1">
        <v>0</v>
      </c>
      <c r="C225">
        <v>0</v>
      </c>
    </row>
    <row r="226" spans="1:3">
      <c r="A226" s="1">
        <v>0</v>
      </c>
      <c r="B226" s="1">
        <v>0</v>
      </c>
      <c r="C226">
        <v>0</v>
      </c>
    </row>
    <row r="227" spans="1:3">
      <c r="A227" s="1">
        <v>0</v>
      </c>
      <c r="B227" s="1">
        <v>0</v>
      </c>
      <c r="C227">
        <v>0</v>
      </c>
    </row>
    <row r="228" spans="1:3">
      <c r="A228" s="1">
        <v>0</v>
      </c>
      <c r="B228" s="1">
        <v>0</v>
      </c>
      <c r="C228">
        <v>0</v>
      </c>
    </row>
    <row r="229" spans="1:3">
      <c r="A229" s="1">
        <v>0</v>
      </c>
      <c r="B229" s="1">
        <v>0</v>
      </c>
      <c r="C229">
        <v>0</v>
      </c>
    </row>
    <row r="230" spans="1:3">
      <c r="A230" s="1">
        <v>0</v>
      </c>
      <c r="B230" s="1">
        <v>0</v>
      </c>
      <c r="C230">
        <v>0</v>
      </c>
    </row>
    <row r="231" spans="1:3">
      <c r="A231" s="1">
        <v>0</v>
      </c>
      <c r="B231" s="1">
        <v>0</v>
      </c>
      <c r="C231">
        <v>0</v>
      </c>
    </row>
    <row r="232" spans="1:3">
      <c r="A232" s="1">
        <v>0</v>
      </c>
      <c r="B232" s="1">
        <v>0</v>
      </c>
      <c r="C232">
        <v>0</v>
      </c>
    </row>
    <row r="233" spans="1:3">
      <c r="A233" s="1">
        <v>0</v>
      </c>
      <c r="B233" s="1">
        <v>0</v>
      </c>
      <c r="C233">
        <v>0</v>
      </c>
    </row>
    <row r="234" spans="1:3">
      <c r="A234" s="1">
        <v>0</v>
      </c>
      <c r="B234" s="1">
        <v>0</v>
      </c>
      <c r="C234">
        <v>0</v>
      </c>
    </row>
    <row r="235" spans="1:3">
      <c r="A235" s="1">
        <v>0</v>
      </c>
      <c r="B235" s="1">
        <v>0</v>
      </c>
      <c r="C235">
        <v>0</v>
      </c>
    </row>
    <row r="236" spans="1:3">
      <c r="A236" s="1">
        <v>0</v>
      </c>
      <c r="B236" s="1">
        <v>0</v>
      </c>
      <c r="C236">
        <v>0</v>
      </c>
    </row>
    <row r="237" spans="1:3">
      <c r="A237" s="1">
        <v>0</v>
      </c>
      <c r="B237" s="1">
        <v>0</v>
      </c>
      <c r="C237">
        <v>0</v>
      </c>
    </row>
    <row r="238" spans="1:3">
      <c r="A238" s="1">
        <v>0</v>
      </c>
      <c r="B238" s="1">
        <v>0</v>
      </c>
      <c r="C238">
        <v>0</v>
      </c>
    </row>
    <row r="239" spans="1:3">
      <c r="A239" s="1">
        <v>0</v>
      </c>
      <c r="B239" s="1">
        <v>0</v>
      </c>
      <c r="C239">
        <v>0</v>
      </c>
    </row>
    <row r="240" spans="1:3">
      <c r="A240" s="1">
        <v>0</v>
      </c>
      <c r="B240" s="1">
        <v>0</v>
      </c>
      <c r="C240">
        <v>0</v>
      </c>
    </row>
    <row r="241" spans="1:3">
      <c r="A241" s="1">
        <v>0</v>
      </c>
      <c r="B241" s="1">
        <v>0</v>
      </c>
      <c r="C241">
        <v>0</v>
      </c>
    </row>
    <row r="242" spans="1:3">
      <c r="A242" s="1">
        <v>0</v>
      </c>
      <c r="B242" s="1">
        <v>0</v>
      </c>
      <c r="C242">
        <v>0</v>
      </c>
    </row>
    <row r="243" spans="1:3">
      <c r="A243" s="1">
        <v>0</v>
      </c>
      <c r="B243" s="1">
        <v>0</v>
      </c>
      <c r="C243">
        <v>0</v>
      </c>
    </row>
    <row r="244" spans="1:3">
      <c r="A244" s="1">
        <v>0</v>
      </c>
      <c r="B244" s="1">
        <v>0</v>
      </c>
      <c r="C244">
        <v>0</v>
      </c>
    </row>
    <row r="245" spans="1:3">
      <c r="A245" s="1">
        <v>0</v>
      </c>
      <c r="B245" s="1">
        <v>0</v>
      </c>
      <c r="C245">
        <v>0</v>
      </c>
    </row>
    <row r="246" spans="1:3">
      <c r="A246" s="1">
        <v>0</v>
      </c>
      <c r="B246" s="1">
        <v>0</v>
      </c>
      <c r="C246">
        <v>0</v>
      </c>
    </row>
    <row r="247" spans="1:3">
      <c r="A247" s="1">
        <v>0</v>
      </c>
      <c r="B247" s="1">
        <v>0</v>
      </c>
      <c r="C247">
        <v>0</v>
      </c>
    </row>
    <row r="248" spans="1:3">
      <c r="A248" s="1">
        <v>0</v>
      </c>
      <c r="B248" s="1">
        <v>0</v>
      </c>
      <c r="C248">
        <v>0</v>
      </c>
    </row>
    <row r="249" spans="1:3">
      <c r="A249" s="1">
        <v>0</v>
      </c>
      <c r="B249" s="1">
        <v>0</v>
      </c>
      <c r="C249">
        <v>0</v>
      </c>
    </row>
    <row r="250" spans="1:3">
      <c r="A250" s="1">
        <v>0</v>
      </c>
      <c r="B250" s="1">
        <v>0</v>
      </c>
      <c r="C250">
        <v>0</v>
      </c>
    </row>
    <row r="251" spans="1:3">
      <c r="A251" s="1">
        <v>0</v>
      </c>
      <c r="B251" s="1">
        <v>0</v>
      </c>
      <c r="C251">
        <v>0</v>
      </c>
    </row>
    <row r="252" spans="1:3">
      <c r="A252" s="1">
        <v>0</v>
      </c>
      <c r="B252" s="1">
        <v>0</v>
      </c>
      <c r="C252">
        <v>0</v>
      </c>
    </row>
    <row r="253" spans="1:3">
      <c r="A253" s="1">
        <v>0</v>
      </c>
      <c r="B253" s="1">
        <v>0</v>
      </c>
      <c r="C253">
        <v>0</v>
      </c>
    </row>
    <row r="254" spans="1:3">
      <c r="A254" s="1">
        <v>0</v>
      </c>
      <c r="B254" s="1">
        <v>0</v>
      </c>
      <c r="C254">
        <v>0</v>
      </c>
    </row>
    <row r="255" spans="1:3">
      <c r="A255" s="1">
        <v>0</v>
      </c>
      <c r="B255" s="1">
        <v>0</v>
      </c>
      <c r="C255">
        <v>0</v>
      </c>
    </row>
    <row r="256" spans="1:3">
      <c r="A256" s="1">
        <v>0</v>
      </c>
      <c r="B256" s="1">
        <v>0</v>
      </c>
      <c r="C256">
        <v>0</v>
      </c>
    </row>
    <row r="257" spans="1:3">
      <c r="A257" s="1">
        <v>0</v>
      </c>
      <c r="B257" s="1">
        <v>0</v>
      </c>
      <c r="C257">
        <v>0</v>
      </c>
    </row>
    <row r="258" spans="1:3">
      <c r="A258" s="1">
        <v>0</v>
      </c>
      <c r="B258" s="1">
        <v>0</v>
      </c>
      <c r="C258">
        <v>0</v>
      </c>
    </row>
    <row r="259" spans="1:3">
      <c r="A259" s="1">
        <v>0</v>
      </c>
      <c r="B259" s="1">
        <v>0</v>
      </c>
      <c r="C259">
        <v>0</v>
      </c>
    </row>
    <row r="260" spans="1:3">
      <c r="A260" s="1">
        <v>0</v>
      </c>
      <c r="B260" s="1">
        <v>0</v>
      </c>
      <c r="C260">
        <v>0</v>
      </c>
    </row>
    <row r="261" spans="1:3">
      <c r="A261" s="1">
        <v>0</v>
      </c>
      <c r="B261" s="1">
        <v>0</v>
      </c>
      <c r="C261">
        <v>0</v>
      </c>
    </row>
    <row r="262" spans="1:3">
      <c r="A262" s="1">
        <v>0</v>
      </c>
      <c r="B262" s="1">
        <v>0</v>
      </c>
      <c r="C262">
        <v>0</v>
      </c>
    </row>
    <row r="263" spans="1:3">
      <c r="A263" s="1">
        <v>0</v>
      </c>
      <c r="B263" s="1">
        <v>0</v>
      </c>
      <c r="C263">
        <v>0</v>
      </c>
    </row>
    <row r="264" spans="1:3">
      <c r="A264" s="1">
        <v>0</v>
      </c>
      <c r="B264" s="1">
        <v>0</v>
      </c>
      <c r="C264">
        <v>0</v>
      </c>
    </row>
    <row r="265" spans="1:3">
      <c r="A265" s="1">
        <v>0</v>
      </c>
      <c r="B265" s="1">
        <v>0</v>
      </c>
      <c r="C265">
        <v>0</v>
      </c>
    </row>
    <row r="266" spans="1:3">
      <c r="A266" s="1">
        <v>0</v>
      </c>
      <c r="B266" s="1">
        <v>0</v>
      </c>
      <c r="C266">
        <v>0</v>
      </c>
    </row>
    <row r="267" spans="1:3">
      <c r="A267" s="1">
        <v>0</v>
      </c>
      <c r="B267" s="1">
        <v>0</v>
      </c>
      <c r="C267">
        <v>0</v>
      </c>
    </row>
    <row r="268" spans="1:3">
      <c r="A268" s="1">
        <v>0</v>
      </c>
      <c r="B268" s="1">
        <v>0</v>
      </c>
      <c r="C268">
        <v>0</v>
      </c>
    </row>
    <row r="269" spans="1:3">
      <c r="A269" s="1">
        <v>0</v>
      </c>
      <c r="B269" s="1">
        <v>0</v>
      </c>
      <c r="C269">
        <v>0</v>
      </c>
    </row>
    <row r="270" spans="1:3">
      <c r="A270" s="1">
        <v>0</v>
      </c>
      <c r="B270" s="1">
        <v>0</v>
      </c>
      <c r="C270">
        <v>0</v>
      </c>
    </row>
    <row r="271" spans="1:3">
      <c r="A271" s="1">
        <v>0</v>
      </c>
      <c r="B271" s="1">
        <v>0</v>
      </c>
      <c r="C271">
        <v>0</v>
      </c>
    </row>
    <row r="272" spans="1:3">
      <c r="A272" s="1">
        <v>0</v>
      </c>
      <c r="B272" s="1">
        <v>0</v>
      </c>
      <c r="C272">
        <v>0</v>
      </c>
    </row>
    <row r="273" spans="1:3">
      <c r="A273" s="1">
        <v>0</v>
      </c>
      <c r="B273" s="1">
        <v>0</v>
      </c>
      <c r="C273">
        <v>0</v>
      </c>
    </row>
    <row r="274" spans="1:3">
      <c r="A274" s="1">
        <v>0</v>
      </c>
      <c r="B274" s="1">
        <v>0</v>
      </c>
      <c r="C274">
        <v>0</v>
      </c>
    </row>
    <row r="275" spans="1:3">
      <c r="A275" s="1">
        <v>0</v>
      </c>
      <c r="B275" s="1">
        <v>0</v>
      </c>
      <c r="C275">
        <v>0</v>
      </c>
    </row>
    <row r="276" spans="1:3">
      <c r="A276" s="1">
        <v>0</v>
      </c>
      <c r="B276" s="1">
        <v>0</v>
      </c>
      <c r="C276">
        <v>0</v>
      </c>
    </row>
    <row r="277" spans="1:3">
      <c r="A277" s="1">
        <v>0</v>
      </c>
      <c r="B277" s="1">
        <v>0</v>
      </c>
      <c r="C277">
        <v>0</v>
      </c>
    </row>
    <row r="278" spans="1:3">
      <c r="A278" s="1">
        <v>0</v>
      </c>
      <c r="B278" s="1">
        <v>0</v>
      </c>
      <c r="C278">
        <v>0</v>
      </c>
    </row>
    <row r="279" spans="1:3">
      <c r="A279" s="1">
        <v>0</v>
      </c>
      <c r="B279" s="1">
        <v>0</v>
      </c>
      <c r="C279">
        <v>0</v>
      </c>
    </row>
    <row r="280" spans="1:3">
      <c r="A280" s="1">
        <v>0</v>
      </c>
      <c r="B280" s="1">
        <v>0</v>
      </c>
      <c r="C280">
        <v>0</v>
      </c>
    </row>
    <row r="281" spans="1:3">
      <c r="A281" s="1">
        <v>0</v>
      </c>
      <c r="B281" s="1">
        <v>0</v>
      </c>
      <c r="C281">
        <v>0</v>
      </c>
    </row>
    <row r="282" spans="1:3">
      <c r="A282" s="1">
        <v>0</v>
      </c>
      <c r="B282" s="1">
        <v>0</v>
      </c>
      <c r="C282">
        <v>0</v>
      </c>
    </row>
    <row r="283" spans="1:3">
      <c r="A283" s="1">
        <v>0</v>
      </c>
      <c r="B283" s="1">
        <v>0</v>
      </c>
      <c r="C283">
        <v>0</v>
      </c>
    </row>
    <row r="284" spans="1:3">
      <c r="A284" s="1">
        <v>0</v>
      </c>
      <c r="B284" s="1">
        <v>0</v>
      </c>
      <c r="C284">
        <v>0</v>
      </c>
    </row>
    <row r="285" spans="1:3">
      <c r="A285" s="1">
        <v>0</v>
      </c>
      <c r="B285" s="1">
        <v>0</v>
      </c>
      <c r="C285">
        <v>0</v>
      </c>
    </row>
    <row r="286" spans="1:3">
      <c r="A286" s="1">
        <v>0</v>
      </c>
      <c r="B286" s="1">
        <v>0</v>
      </c>
      <c r="C286">
        <v>0</v>
      </c>
    </row>
    <row r="287" spans="1:3">
      <c r="A287" s="1">
        <v>0</v>
      </c>
      <c r="B287" s="1">
        <v>0</v>
      </c>
      <c r="C287">
        <v>0</v>
      </c>
    </row>
    <row r="288" spans="1:3">
      <c r="A288" s="1">
        <v>0</v>
      </c>
      <c r="B288" s="1">
        <v>0</v>
      </c>
      <c r="C288">
        <v>0</v>
      </c>
    </row>
    <row r="289" spans="1:3">
      <c r="A289" s="1">
        <v>0</v>
      </c>
      <c r="B289" s="1">
        <v>0</v>
      </c>
      <c r="C289">
        <v>0</v>
      </c>
    </row>
    <row r="290" spans="1:3">
      <c r="A290" s="1">
        <v>0</v>
      </c>
      <c r="B290" s="1">
        <v>0</v>
      </c>
      <c r="C290">
        <v>0</v>
      </c>
    </row>
    <row r="291" spans="1:3">
      <c r="A291" s="1">
        <v>0</v>
      </c>
      <c r="B291" s="1">
        <v>0</v>
      </c>
      <c r="C291">
        <v>0</v>
      </c>
    </row>
    <row r="292" spans="1:3">
      <c r="A292" s="1">
        <v>0</v>
      </c>
      <c r="B292" s="1">
        <v>0</v>
      </c>
      <c r="C292">
        <v>0</v>
      </c>
    </row>
    <row r="293" spans="1:3">
      <c r="A293" s="1">
        <v>0</v>
      </c>
      <c r="B293" s="1">
        <v>0</v>
      </c>
      <c r="C293">
        <v>0</v>
      </c>
    </row>
    <row r="294" spans="1:3">
      <c r="A294" s="1">
        <v>0</v>
      </c>
      <c r="B294" s="1">
        <v>0</v>
      </c>
      <c r="C294">
        <v>0</v>
      </c>
    </row>
    <row r="295" spans="1:3">
      <c r="A295" s="1">
        <v>0</v>
      </c>
      <c r="B295" s="1">
        <v>0</v>
      </c>
      <c r="C295">
        <v>0</v>
      </c>
    </row>
    <row r="296" spans="1:3">
      <c r="A296" s="1">
        <v>0</v>
      </c>
      <c r="B296" s="1">
        <v>0</v>
      </c>
      <c r="C296">
        <v>0</v>
      </c>
    </row>
    <row r="297" spans="1:3">
      <c r="A297" s="1">
        <v>0</v>
      </c>
      <c r="B297" s="1">
        <v>0</v>
      </c>
      <c r="C297">
        <v>0</v>
      </c>
    </row>
    <row r="298" spans="1:3">
      <c r="A298" s="1">
        <v>0</v>
      </c>
      <c r="B298" s="1">
        <v>0</v>
      </c>
      <c r="C298">
        <v>0</v>
      </c>
    </row>
    <row r="299" spans="1:3">
      <c r="A299" s="1">
        <v>0</v>
      </c>
      <c r="B299" s="1">
        <v>0</v>
      </c>
      <c r="C299">
        <v>0</v>
      </c>
    </row>
    <row r="300" spans="1:3">
      <c r="A300" s="1">
        <v>0</v>
      </c>
      <c r="B300" s="1">
        <v>0</v>
      </c>
      <c r="C300">
        <v>0</v>
      </c>
    </row>
    <row r="301" spans="1:3">
      <c r="A301" s="1">
        <v>0</v>
      </c>
      <c r="B301" s="1">
        <v>0</v>
      </c>
      <c r="C301">
        <v>0</v>
      </c>
    </row>
    <row r="302" spans="1:3">
      <c r="A302" s="1">
        <v>0</v>
      </c>
      <c r="B302" s="1">
        <v>0</v>
      </c>
      <c r="C302">
        <v>0</v>
      </c>
    </row>
    <row r="303" spans="1:3">
      <c r="A303" s="1">
        <v>0</v>
      </c>
      <c r="B303" s="1">
        <v>0</v>
      </c>
      <c r="C303">
        <v>0</v>
      </c>
    </row>
    <row r="304" spans="1:3">
      <c r="A304" s="1">
        <v>0</v>
      </c>
      <c r="B304" s="1">
        <v>0</v>
      </c>
      <c r="C304">
        <v>0</v>
      </c>
    </row>
    <row r="305" spans="1:3">
      <c r="A305" s="1">
        <v>0</v>
      </c>
      <c r="B305" s="1">
        <v>0</v>
      </c>
      <c r="C305">
        <v>0</v>
      </c>
    </row>
    <row r="306" spans="1:3">
      <c r="A306" s="1">
        <v>0</v>
      </c>
      <c r="B306" s="1">
        <v>0</v>
      </c>
      <c r="C306">
        <v>0</v>
      </c>
    </row>
    <row r="307" spans="1:3">
      <c r="A307" s="1">
        <v>0</v>
      </c>
      <c r="B307" s="1">
        <v>0</v>
      </c>
      <c r="C307">
        <v>0</v>
      </c>
    </row>
    <row r="308" spans="1:3">
      <c r="A308" s="1">
        <v>0</v>
      </c>
      <c r="B308" s="1">
        <v>0</v>
      </c>
      <c r="C308">
        <v>0</v>
      </c>
    </row>
    <row r="309" spans="1:3">
      <c r="A309" s="1">
        <v>0</v>
      </c>
      <c r="B309" s="1">
        <v>0</v>
      </c>
      <c r="C309">
        <v>0</v>
      </c>
    </row>
    <row r="310" spans="1:3">
      <c r="A310" s="1">
        <v>0</v>
      </c>
      <c r="B310" s="1">
        <v>0</v>
      </c>
      <c r="C310">
        <v>0</v>
      </c>
    </row>
    <row r="311" spans="1:3">
      <c r="A311" s="1">
        <v>0</v>
      </c>
      <c r="B311" s="1">
        <v>0</v>
      </c>
      <c r="C311">
        <v>0</v>
      </c>
    </row>
    <row r="312" spans="1:3">
      <c r="A312" s="1">
        <v>0</v>
      </c>
      <c r="B312" s="1">
        <v>0</v>
      </c>
      <c r="C312">
        <v>0</v>
      </c>
    </row>
    <row r="313" spans="1:3">
      <c r="A313" s="1">
        <v>0</v>
      </c>
      <c r="B313" s="1">
        <v>0</v>
      </c>
      <c r="C313">
        <v>0</v>
      </c>
    </row>
    <row r="314" spans="1:3">
      <c r="A314" s="1">
        <v>0</v>
      </c>
      <c r="B314" s="1">
        <v>0</v>
      </c>
      <c r="C314">
        <v>0</v>
      </c>
    </row>
    <row r="315" spans="1:3">
      <c r="A315" s="1">
        <v>0</v>
      </c>
      <c r="B315" s="1">
        <v>0</v>
      </c>
      <c r="C315">
        <v>0</v>
      </c>
    </row>
    <row r="316" spans="1:3">
      <c r="A316" s="1">
        <v>0</v>
      </c>
      <c r="B316" s="1">
        <v>0</v>
      </c>
      <c r="C316">
        <v>0</v>
      </c>
    </row>
    <row r="317" spans="1:3">
      <c r="A317" s="1">
        <v>0</v>
      </c>
      <c r="B317" s="1">
        <v>0</v>
      </c>
      <c r="C317">
        <v>0</v>
      </c>
    </row>
    <row r="318" spans="1:3">
      <c r="A318" s="1">
        <v>0</v>
      </c>
      <c r="B318" s="1">
        <v>0</v>
      </c>
      <c r="C318">
        <v>0</v>
      </c>
    </row>
    <row r="319" spans="1:3">
      <c r="A319" s="1">
        <v>0</v>
      </c>
      <c r="B319" s="1">
        <v>0</v>
      </c>
      <c r="C319">
        <v>0</v>
      </c>
    </row>
    <row r="320" spans="1:3">
      <c r="A320" s="1">
        <v>0</v>
      </c>
      <c r="B320" s="1">
        <v>0</v>
      </c>
      <c r="C320">
        <v>0</v>
      </c>
    </row>
    <row r="321" spans="1:3">
      <c r="A321" s="1">
        <v>0</v>
      </c>
      <c r="B321" s="1">
        <v>0</v>
      </c>
      <c r="C321">
        <v>0</v>
      </c>
    </row>
    <row r="322" spans="1:3">
      <c r="A322" s="1">
        <v>0</v>
      </c>
      <c r="B322" s="1">
        <v>0</v>
      </c>
      <c r="C322">
        <v>0</v>
      </c>
    </row>
    <row r="323" spans="1:3">
      <c r="A323" s="1">
        <v>0</v>
      </c>
      <c r="B323" s="1">
        <v>0</v>
      </c>
      <c r="C323">
        <v>0</v>
      </c>
    </row>
    <row r="324" spans="1:3">
      <c r="A324" s="1">
        <v>0</v>
      </c>
      <c r="B324" s="1">
        <v>0</v>
      </c>
      <c r="C324">
        <v>0</v>
      </c>
    </row>
    <row r="325" spans="1:3">
      <c r="A325" s="1">
        <v>0</v>
      </c>
      <c r="B325" s="1">
        <v>0</v>
      </c>
      <c r="C325">
        <v>0</v>
      </c>
    </row>
    <row r="326" spans="1:3">
      <c r="A326" s="1">
        <v>0</v>
      </c>
      <c r="B326" s="1">
        <v>0</v>
      </c>
      <c r="C326">
        <v>0</v>
      </c>
    </row>
    <row r="327" spans="1:3">
      <c r="A327" s="1">
        <v>0</v>
      </c>
      <c r="B327" s="1">
        <v>0</v>
      </c>
      <c r="C327">
        <v>0</v>
      </c>
    </row>
    <row r="328" spans="1:3">
      <c r="A328" s="1">
        <v>0</v>
      </c>
      <c r="B328" s="1">
        <v>0</v>
      </c>
      <c r="C328">
        <v>0</v>
      </c>
    </row>
    <row r="329" spans="1:3">
      <c r="A329" s="1">
        <v>0</v>
      </c>
      <c r="B329" s="1">
        <v>0</v>
      </c>
      <c r="C329">
        <v>0</v>
      </c>
    </row>
    <row r="330" spans="1:3">
      <c r="A330" s="1">
        <v>0</v>
      </c>
      <c r="B330" s="1">
        <v>0</v>
      </c>
      <c r="C330">
        <v>0</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2.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3.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EBA4B1D-7F38-43FC-9C9A-B27D87B4CA08}"/>
</file>

<file path=customXml/itemProps2.xml><?xml version="1.0" encoding="utf-8"?>
<ds:datastoreItem xmlns:ds="http://schemas.openxmlformats.org/officeDocument/2006/customXml" ds:itemID="{ACCF639F-047F-604C-8192-BC4D4AA0351E}"/>
</file>

<file path=customXml/itemProps3.xml><?xml version="1.0" encoding="utf-8"?>
<ds:datastoreItem xmlns:ds="http://schemas.openxmlformats.org/officeDocument/2006/customXml" ds:itemID="{21CC7B87-2FCF-45BC-875C-653FA528572C}"/>
</file>

<file path=customXml/itemProps4.xml><?xml version="1.0" encoding="utf-8"?>
<ds:datastoreItem xmlns:ds="http://schemas.openxmlformats.org/officeDocument/2006/customXml" ds:itemID="{134234AB-F2E8-44F1-906E-9138585AE9DA}"/>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Miryam Gonzalez Villamil</cp:lastModifiedBy>
  <cp:revision/>
  <dcterms:created xsi:type="dcterms:W3CDTF">2023-06-01T14:44:35Z</dcterms:created>
  <dcterms:modified xsi:type="dcterms:W3CDTF">2025-07-30T17:20:05Z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