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8"/>
  <workbookPr updateLinks="always" codeName="ThisWorkbook" defaultThemeVersion="166925"/>
  <mc:AlternateContent xmlns:mc="http://schemas.openxmlformats.org/markup-compatibility/2006">
    <mc:Choice Requires="x15">
      <x15ac:absPath xmlns:x15ac="http://schemas.microsoft.com/office/spreadsheetml/2010/11/ac" url="https://d.docs.live.net/d4c52b115138cbca/Documentos/AREA DE TRABAJO_UAF/MUNICIPIOS/META/01. GRANADA SEP 2025/Aptittud final/"/>
    </mc:Choice>
  </mc:AlternateContent>
  <xr:revisionPtr revIDLastSave="343" documentId="8_{77B4A482-DDC5-45E5-A750-06CE22FEB0D0}" xr6:coauthVersionLast="47" xr6:coauthVersionMax="47" xr10:uidLastSave="{A2A2C83D-5CA5-47CA-8627-2AFFEB8D5257}"/>
  <bookViews>
    <workbookView xWindow="28680" yWindow="-120" windowWidth="29040" windowHeight="1572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SIPRA!$B$1:$G$29</definedName>
    <definedName name="_xlnm._FilterDatabase" localSheetId="1" hidden="1">'Aptitud final'!$A$1:$L$20</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Q102" i="12" l="1"/>
  <c r="AS57" i="12"/>
  <c r="AP102" i="12"/>
  <c r="AS71" i="12"/>
  <c r="AS17" i="12"/>
  <c r="A3" i="16"/>
  <c r="A4" i="16" s="1"/>
  <c r="A5" i="16" s="1"/>
  <c r="A6" i="16" s="1"/>
  <c r="A7" i="16" s="1"/>
  <c r="A8" i="16" s="1"/>
  <c r="A9" i="16" s="1"/>
  <c r="A10" i="16" s="1"/>
  <c r="A11" i="16" s="1"/>
  <c r="A12" i="16" s="1"/>
  <c r="A13" i="16" s="1"/>
  <c r="A14" i="16" s="1"/>
  <c r="A15" i="16" s="1"/>
  <c r="A16" i="16" s="1"/>
  <c r="A17" i="16" s="1"/>
  <c r="A18"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<sst xmlns="http://schemas.openxmlformats.org/spreadsheetml/2006/main" count="240" uniqueCount="72">
  <si>
    <t>UFH</t>
  </si>
  <si>
    <t>Aguacate</t>
  </si>
  <si>
    <t>Cacao sombrio</t>
  </si>
  <si>
    <t>Guayaba</t>
  </si>
  <si>
    <t>Plátano</t>
  </si>
  <si>
    <t>Yuca</t>
  </si>
  <si>
    <t>Maracuyá</t>
  </si>
  <si>
    <t>Maíz amarillo tecnificado</t>
  </si>
  <si>
    <t>porcicultura ciclo completo</t>
  </si>
  <si>
    <t>avicultura engorde</t>
  </si>
  <si>
    <t>piscicultura cachama</t>
  </si>
  <si>
    <t>01UaE-92</t>
  </si>
  <si>
    <t>Área total</t>
  </si>
  <si>
    <t>Apto</t>
  </si>
  <si>
    <t>No apto</t>
  </si>
  <si>
    <t>% aptitud</t>
  </si>
  <si>
    <t>01VaE-92</t>
  </si>
  <si>
    <t>02Ua-80</t>
  </si>
  <si>
    <t>Se habilita aptitud condicionada para maíz amarillo tecnificado por condiciones edafoclimaticas favorables según el anexo 10 y recomendaciones técnicas.</t>
  </si>
  <si>
    <t>02Va-80</t>
  </si>
  <si>
    <t>04UaL-67</t>
  </si>
  <si>
    <t>Se habilita aptitud condicionada para aguacate, plátano y yuca por condiciones edafoclimaticas favorables según el anexo 10 y aptitud cruzada con municipios colindantes.</t>
  </si>
  <si>
    <t>04VaL-67</t>
  </si>
  <si>
    <t>05UaE-61</t>
  </si>
  <si>
    <t>05VaE-61</t>
  </si>
  <si>
    <t>06UaL-55</t>
  </si>
  <si>
    <t>06Uai-55</t>
  </si>
  <si>
    <t>06VaL-55</t>
  </si>
  <si>
    <t>06Vai-55</t>
  </si>
  <si>
    <t>07Uai-49</t>
  </si>
  <si>
    <t>Se habilita aptitud condicionada para maracuyá por información primaria obtenida en los encuentros territoriales que evidencia que en esta UFH se desarrolla la actividad productiva; se habilita aptitud condicionada para maíz amarillo tecnificado por condiciones edafoclimaticas favorables según el anexo 10 y recomendaciones técnicas.</t>
  </si>
  <si>
    <t>07Vai-49</t>
  </si>
  <si>
    <t>08UapL-44</t>
  </si>
  <si>
    <t>13UaLs3-6</t>
  </si>
  <si>
    <t>Se habilita aptitud condicionada para aguacate por condiciones edafoclimaticas favorables según el anexo 10 y aptitud cruzada con municipios colindantes. Se habilita aptitud condicionada para maíz por condiciones edafoclimaticas favorables según anexo 10 y umbral de SIPRA de 22.8%</t>
  </si>
  <si>
    <t>13Uais3-6</t>
  </si>
  <si>
    <t>13Uas3-6</t>
  </si>
  <si>
    <t>13Vais3-6</t>
  </si>
  <si>
    <t>avicultura_engorde</t>
  </si>
  <si>
    <t>porcicultura_ciclo_completo</t>
  </si>
  <si>
    <t>piscicultura_cachama</t>
  </si>
  <si>
    <t>aguacate_lorena</t>
  </si>
  <si>
    <t>cacao_sombrio</t>
  </si>
  <si>
    <t>guayaba</t>
  </si>
  <si>
    <t>platano</t>
  </si>
  <si>
    <t>yuca</t>
  </si>
  <si>
    <t>maracuya</t>
  </si>
  <si>
    <t>maiz_amarillo_tecnificado</t>
  </si>
  <si>
    <t>limon</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</si>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</sst>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
  </numFmts>
  <fonts count="16">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s>
  <fills count="14">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theme="0"/>
        <bgColor indexed="64"/>
      </patternFill>
    </fill>
    <fill>
      <patternFill patternType="solid">
        <fgColor theme="9" tint="0.39997558519241921"/>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85">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4" fontId="12" fillId="9" borderId="1" xfId="0" applyNumberFormat="1" applyFont="1" applyFill="1" applyBorder="1" applyAlignment="1">
      <alignment horizontal="center" vertical="center" wrapText="1"/>
    </xf>
    <xf numFmtId="164" fontId="8" fillId="9" borderId="1"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xf>
    <xf numFmtId="164" fontId="8" fillId="0" borderId="0" xfId="0" applyNumberFormat="1" applyFont="1" applyAlignment="1">
      <alignment horizontal="center" vertical="center" wrapText="1"/>
    </xf>
    <xf numFmtId="164" fontId="8" fillId="0" borderId="0" xfId="0" applyNumberFormat="1" applyFont="1" applyAlignment="1">
      <alignment horizontal="center" vertical="center"/>
    </xf>
    <xf numFmtId="164" fontId="10" fillId="0" borderId="0" xfId="0" applyNumberFormat="1" applyFont="1" applyAlignment="1">
      <alignment vertical="center" wrapText="1"/>
    </xf>
    <xf numFmtId="164" fontId="3" fillId="0" borderId="0" xfId="0" applyNumberFormat="1" applyFont="1"/>
    <xf numFmtId="164" fontId="3" fillId="0" borderId="0" xfId="0" applyNumberFormat="1" applyFont="1" applyAlignment="1">
      <alignment horizontal="left"/>
    </xf>
    <xf numFmtId="164" fontId="9" fillId="0" borderId="0" xfId="0" applyNumberFormat="1" applyFont="1"/>
    <xf numFmtId="164" fontId="3" fillId="0" borderId="0" xfId="0" applyNumberFormat="1" applyFont="1" applyAlignment="1">
      <alignment horizontal="center" vertical="center"/>
    </xf>
    <xf numFmtId="164"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0" fontId="8" fillId="0" borderId="1" xfId="0" applyFont="1" applyBorder="1" applyAlignment="1">
      <alignment horizontal="center" vertical="center" wrapText="1"/>
    </xf>
    <xf numFmtId="165" fontId="3" fillId="0" borderId="1" xfId="0" applyNumberFormat="1" applyFont="1" applyBorder="1" applyAlignment="1">
      <alignment horizontal="center"/>
    </xf>
    <xf numFmtId="166" fontId="3" fillId="10" borderId="1" xfId="1" applyNumberFormat="1" applyFont="1" applyFill="1" applyBorder="1" applyAlignment="1">
      <alignment horizontal="center"/>
    </xf>
    <xf numFmtId="0" fontId="4" fillId="5" borderId="2" xfId="0" applyFont="1" applyFill="1" applyBorder="1" applyAlignment="1">
      <alignment horizontal="center"/>
    </xf>
    <xf numFmtId="0" fontId="8" fillId="12" borderId="1" xfId="0" applyFont="1" applyFill="1" applyBorder="1" applyAlignment="1">
      <alignment horizontal="center" vertical="center"/>
    </xf>
    <xf numFmtId="0" fontId="8" fillId="12" borderId="1" xfId="0" applyFont="1" applyFill="1" applyBorder="1" applyAlignment="1">
      <alignment horizontal="center" vertical="center" wrapText="1"/>
    </xf>
    <xf numFmtId="0" fontId="3" fillId="12" borderId="2" xfId="0" applyFont="1" applyFill="1" applyBorder="1" applyAlignment="1">
      <alignment horizontal="center"/>
    </xf>
    <xf numFmtId="0" fontId="4" fillId="12" borderId="2" xfId="0" applyFont="1" applyFill="1" applyBorder="1" applyAlignment="1">
      <alignment horizontal="center"/>
    </xf>
    <xf numFmtId="0" fontId="4" fillId="4" borderId="2" xfId="0" applyFont="1" applyFill="1" applyBorder="1" applyAlignment="1">
      <alignment horizontal="center"/>
    </xf>
    <xf numFmtId="0" fontId="3" fillId="4" borderId="2" xfId="0" applyFont="1" applyFill="1" applyBorder="1" applyAlignment="1">
      <alignment horizontal="center"/>
    </xf>
    <xf numFmtId="0" fontId="8" fillId="1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166" fontId="3" fillId="4" borderId="1" xfId="1" applyNumberFormat="1" applyFont="1" applyFill="1" applyBorder="1" applyAlignment="1">
      <alignment horizontal="center"/>
    </xf>
    <xf numFmtId="0" fontId="0" fillId="0" borderId="0" xfId="0" applyAlignment="1">
      <alignment horizontal="left"/>
    </xf>
    <xf numFmtId="0" fontId="0" fillId="0" borderId="0" xfId="0" applyAlignment="1">
      <alignment horizontal="left" wrapText="1"/>
    </xf>
    <xf numFmtId="0" fontId="0" fillId="0" borderId="0" xfId="0" applyAlignment="1">
      <alignment horizontal="left" vertical="center"/>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ercent" xfId="1" builtinId="5"/>
  </cellStyles>
  <dxfs count="156">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 val="Diccionario_mdos_SIPSA"/>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aji_habanero</v>
          </cell>
          <cell r="C15" t="str">
            <v>ají habanero</v>
          </cell>
        </row>
        <row r="16">
          <cell r="A16" t="str">
            <v>agricola</v>
          </cell>
          <cell r="B16" t="str">
            <v>aji_topito</v>
          </cell>
          <cell r="C16" t="str">
            <v>ají topito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camu_camu</v>
          </cell>
          <cell r="C82" t="str">
            <v>camu camu</v>
          </cell>
        </row>
        <row r="83">
          <cell r="A83" t="str">
            <v>agricola</v>
          </cell>
          <cell r="B83" t="str">
            <v>cana</v>
          </cell>
          <cell r="C83" t="str">
            <v>caña</v>
          </cell>
        </row>
        <row r="84">
          <cell r="A84" t="str">
            <v>agricola</v>
          </cell>
          <cell r="B84" t="str">
            <v>cana_de_azucar</v>
          </cell>
          <cell r="C84" t="str">
            <v>caña de azúcar</v>
          </cell>
        </row>
        <row r="85">
          <cell r="A85" t="str">
            <v>agricola</v>
          </cell>
          <cell r="B85" t="str">
            <v>cana_flecha</v>
          </cell>
          <cell r="C85" t="str">
            <v>caña flecha</v>
          </cell>
        </row>
        <row r="86">
          <cell r="A86" t="str">
            <v>agricola</v>
          </cell>
          <cell r="B86" t="str">
            <v>cana_miel</v>
          </cell>
          <cell r="C86" t="str">
            <v>caña miel</v>
          </cell>
        </row>
        <row r="87">
          <cell r="A87" t="str">
            <v>agricola</v>
          </cell>
          <cell r="B87" t="str">
            <v>cana_panelera</v>
          </cell>
          <cell r="C87" t="str">
            <v>caña panelera</v>
          </cell>
        </row>
        <row r="88">
          <cell r="A88" t="str">
            <v>pecuaria</v>
          </cell>
          <cell r="B88" t="str">
            <v>caprinos_carne</v>
          </cell>
          <cell r="C88" t="str">
            <v>caprinos de carne</v>
          </cell>
        </row>
        <row r="89">
          <cell r="A89" t="str">
            <v>pecuaria</v>
          </cell>
          <cell r="B89" t="str">
            <v>caprinos_doble_propósito</v>
          </cell>
          <cell r="C89" t="str">
            <v>caprinos doble propósito</v>
          </cell>
        </row>
        <row r="90">
          <cell r="A90" t="str">
            <v>pecuaria</v>
          </cell>
          <cell r="B90" t="str">
            <v>caprinos_leche</v>
          </cell>
          <cell r="C90" t="str">
            <v>caprinos de leche</v>
          </cell>
        </row>
        <row r="91">
          <cell r="A91" t="str">
            <v>agricola</v>
          </cell>
          <cell r="B91" t="str">
            <v>carambolo</v>
          </cell>
          <cell r="C91" t="str">
            <v>carambolo</v>
          </cell>
        </row>
        <row r="92">
          <cell r="A92" t="str">
            <v>agricola</v>
          </cell>
          <cell r="B92" t="str">
            <v>cardamomo</v>
          </cell>
          <cell r="C92" t="str">
            <v>cardamomo</v>
          </cell>
        </row>
        <row r="93">
          <cell r="A93" t="str">
            <v>agricola</v>
          </cell>
          <cell r="B93" t="str">
            <v>caucho</v>
          </cell>
          <cell r="C93" t="str">
            <v>caucho</v>
          </cell>
        </row>
        <row r="94">
          <cell r="A94" t="str">
            <v>agricola</v>
          </cell>
          <cell r="B94" t="str">
            <v>cebada</v>
          </cell>
          <cell r="C94" t="str">
            <v>cebada</v>
          </cell>
        </row>
        <row r="95">
          <cell r="A95" t="str">
            <v>agricola</v>
          </cell>
          <cell r="B95" t="str">
            <v>cebolla_bulbo</v>
          </cell>
          <cell r="C95" t="str">
            <v>cebolla bulbo</v>
          </cell>
        </row>
        <row r="96">
          <cell r="A96" t="str">
            <v>agricola</v>
          </cell>
          <cell r="B96" t="str">
            <v>cebolla_junca</v>
          </cell>
          <cell r="C96" t="str">
            <v>cebolla junca</v>
          </cell>
        </row>
        <row r="97">
          <cell r="A97" t="str">
            <v>agricola</v>
          </cell>
          <cell r="B97" t="str">
            <v>cebolla_rama</v>
          </cell>
          <cell r="C97" t="str">
            <v>cebolla de rama</v>
          </cell>
        </row>
        <row r="98">
          <cell r="A98" t="str">
            <v>agricola</v>
          </cell>
          <cell r="B98" t="str">
            <v>chamba</v>
          </cell>
          <cell r="C98" t="str">
            <v>chamba</v>
          </cell>
        </row>
        <row r="99">
          <cell r="A99" t="str">
            <v>agricola</v>
          </cell>
          <cell r="B99" t="str">
            <v>chirimoya</v>
          </cell>
          <cell r="C99" t="str">
            <v>chirimoya</v>
          </cell>
        </row>
        <row r="100">
          <cell r="A100" t="str">
            <v>agricola</v>
          </cell>
          <cell r="B100" t="str">
            <v>cholupa</v>
          </cell>
          <cell r="C100" t="str">
            <v>cholupa</v>
          </cell>
        </row>
        <row r="101">
          <cell r="A101" t="str">
            <v>agricola</v>
          </cell>
          <cell r="B101" t="str">
            <v>chontaduro</v>
          </cell>
          <cell r="C101" t="str">
            <v>chontaduro</v>
          </cell>
        </row>
        <row r="102">
          <cell r="A102" t="str">
            <v>agricola</v>
          </cell>
          <cell r="B102" t="str">
            <v>cidra_poncil</v>
          </cell>
          <cell r="C102" t="str">
            <v>cidra poncil</v>
          </cell>
        </row>
        <row r="103">
          <cell r="A103" t="str">
            <v>agricola</v>
          </cell>
          <cell r="B103" t="str">
            <v>cilantro</v>
          </cell>
          <cell r="C103" t="str">
            <v>cilantro</v>
          </cell>
        </row>
        <row r="104">
          <cell r="A104" t="str">
            <v>agricola</v>
          </cell>
          <cell r="B104" t="str">
            <v>cilantro_cimarron</v>
          </cell>
          <cell r="C104" t="str">
            <v>cilantro cimarrón</v>
          </cell>
        </row>
        <row r="105">
          <cell r="A105" t="str">
            <v>agricola</v>
          </cell>
          <cell r="B105" t="str">
            <v>ciruela</v>
          </cell>
          <cell r="C105" t="str">
            <v>ciruela</v>
          </cell>
        </row>
        <row r="106">
          <cell r="A106" t="str">
            <v>agricola</v>
          </cell>
          <cell r="B106" t="str">
            <v>ciruela_castilla</v>
          </cell>
          <cell r="C106" t="str">
            <v>ciruela castilla</v>
          </cell>
        </row>
        <row r="107">
          <cell r="A107" t="str">
            <v>agricola</v>
          </cell>
          <cell r="B107" t="str">
            <v>ciruela_costena</v>
          </cell>
          <cell r="C107" t="str">
            <v>ciruela costeña</v>
          </cell>
        </row>
        <row r="108">
          <cell r="A108" t="str">
            <v>agricola</v>
          </cell>
          <cell r="B108" t="str">
            <v>citricos</v>
          </cell>
          <cell r="C108" t="str">
            <v>cítricos</v>
          </cell>
        </row>
        <row r="109">
          <cell r="A109" t="str">
            <v>agricola</v>
          </cell>
          <cell r="B109" t="str">
            <v>coco</v>
          </cell>
          <cell r="C109" t="str">
            <v>coco</v>
          </cell>
        </row>
        <row r="110">
          <cell r="A110" t="str">
            <v>pecuaria</v>
          </cell>
          <cell r="B110" t="str">
            <v>codornices</v>
          </cell>
          <cell r="C110" t="str">
            <v>codornices</v>
          </cell>
        </row>
        <row r="111">
          <cell r="A111" t="str">
            <v>agricola</v>
          </cell>
          <cell r="B111" t="str">
            <v>col</v>
          </cell>
          <cell r="C111" t="str">
            <v>col</v>
          </cell>
        </row>
        <row r="112">
          <cell r="A112" t="str">
            <v>agricola</v>
          </cell>
          <cell r="B112" t="str">
            <v>coliflor</v>
          </cell>
          <cell r="C112" t="str">
            <v>coliflor</v>
          </cell>
        </row>
        <row r="113">
          <cell r="A113" t="str">
            <v>agricola</v>
          </cell>
          <cell r="B113" t="str">
            <v>copoazu</v>
          </cell>
          <cell r="C113" t="str">
            <v>copoazú</v>
          </cell>
        </row>
        <row r="114">
          <cell r="A114" t="str">
            <v>agricola</v>
          </cell>
          <cell r="B114" t="str">
            <v>corozo</v>
          </cell>
          <cell r="C114" t="str">
            <v>corozo</v>
          </cell>
        </row>
        <row r="115">
          <cell r="A115" t="str">
            <v>agricola</v>
          </cell>
          <cell r="B115" t="str">
            <v>cubios</v>
          </cell>
          <cell r="C115" t="str">
            <v>cubios</v>
          </cell>
        </row>
        <row r="116">
          <cell r="A116" t="str">
            <v>pecuaria</v>
          </cell>
          <cell r="B116" t="str">
            <v>cunicultura</v>
          </cell>
          <cell r="C116" t="str">
            <v>cunicultura</v>
          </cell>
        </row>
        <row r="117">
          <cell r="A117" t="str">
            <v>agricola</v>
          </cell>
          <cell r="B117" t="str">
            <v>curcuma</v>
          </cell>
          <cell r="C117" t="str">
            <v>cúrcuma</v>
          </cell>
        </row>
        <row r="118">
          <cell r="A118" t="str">
            <v>agricola</v>
          </cell>
          <cell r="B118" t="str">
            <v>curuba</v>
          </cell>
          <cell r="C118" t="str">
            <v>curuba</v>
          </cell>
        </row>
        <row r="119">
          <cell r="A119" t="str">
            <v>pecuaria</v>
          </cell>
          <cell r="B119" t="str">
            <v>cuyicultura</v>
          </cell>
          <cell r="C119" t="str">
            <v>cuyicultura</v>
          </cell>
        </row>
        <row r="120">
          <cell r="A120" t="str">
            <v>agricola</v>
          </cell>
          <cell r="B120" t="str">
            <v>datil</v>
          </cell>
          <cell r="C120" t="str">
            <v>dátil</v>
          </cell>
        </row>
        <row r="121">
          <cell r="A121" t="str">
            <v>agricola</v>
          </cell>
          <cell r="B121" t="str">
            <v>durazno</v>
          </cell>
          <cell r="C121" t="str">
            <v>durazno</v>
          </cell>
        </row>
        <row r="122">
          <cell r="A122" t="str">
            <v>agricola</v>
          </cell>
          <cell r="B122" t="str">
            <v>esparrago</v>
          </cell>
          <cell r="C122" t="str">
            <v>espárrago</v>
          </cell>
        </row>
        <row r="123">
          <cell r="A123" t="str">
            <v>agricola</v>
          </cell>
          <cell r="B123" t="str">
            <v>espinaca</v>
          </cell>
          <cell r="C123" t="str">
            <v>espinaca</v>
          </cell>
        </row>
        <row r="124">
          <cell r="A124" t="str">
            <v>agricola</v>
          </cell>
          <cell r="B124" t="str">
            <v>estevia</v>
          </cell>
          <cell r="C124" t="str">
            <v>estevia</v>
          </cell>
        </row>
        <row r="125">
          <cell r="A125" t="str">
            <v>agricola</v>
          </cell>
          <cell r="B125" t="str">
            <v>feijoa</v>
          </cell>
          <cell r="C125" t="str">
            <v>feijoa</v>
          </cell>
        </row>
        <row r="126">
          <cell r="A126" t="str">
            <v>agricola</v>
          </cell>
          <cell r="B126" t="str">
            <v>fique</v>
          </cell>
          <cell r="C126" t="str">
            <v>fique</v>
          </cell>
        </row>
        <row r="127">
          <cell r="A127" t="str">
            <v>agricola</v>
          </cell>
          <cell r="B127" t="str">
            <v>frambuesa</v>
          </cell>
          <cell r="C127" t="str">
            <v>frambuesa</v>
          </cell>
        </row>
        <row r="128">
          <cell r="A128" t="str">
            <v>agricola</v>
          </cell>
          <cell r="B128" t="str">
            <v>fresa</v>
          </cell>
          <cell r="C128" t="str">
            <v>fresa</v>
          </cell>
        </row>
        <row r="129">
          <cell r="A129" t="str">
            <v>agricola</v>
          </cell>
          <cell r="B129" t="str">
            <v>frijol</v>
          </cell>
          <cell r="C129" t="str">
            <v>frijol</v>
          </cell>
        </row>
        <row r="130">
          <cell r="A130" t="str">
            <v>agricola</v>
          </cell>
          <cell r="B130" t="str">
            <v>frijol_arbustivo</v>
          </cell>
          <cell r="C130" t="str">
            <v>frijol arbustivo</v>
          </cell>
        </row>
        <row r="131">
          <cell r="A131" t="str">
            <v>agricola</v>
          </cell>
          <cell r="B131" t="str">
            <v>frijol_cabeza_negra</v>
          </cell>
          <cell r="C131" t="str">
            <v>frijol cabeza negra</v>
          </cell>
        </row>
        <row r="132">
          <cell r="A132" t="str">
            <v>agricola</v>
          </cell>
          <cell r="B132" t="str">
            <v>frijol_calima</v>
          </cell>
          <cell r="C132" t="str">
            <v>frijol calima</v>
          </cell>
        </row>
        <row r="133">
          <cell r="A133" t="str">
            <v>agricola</v>
          </cell>
          <cell r="B133" t="str">
            <v>frijol_caraota</v>
          </cell>
          <cell r="C133" t="str">
            <v>frijol caraota</v>
          </cell>
        </row>
        <row r="134">
          <cell r="A134" t="str">
            <v>agricola</v>
          </cell>
          <cell r="B134" t="str">
            <v>frijol_cargamanto</v>
          </cell>
          <cell r="C134" t="str">
            <v>frijol cargamanto</v>
          </cell>
        </row>
        <row r="135">
          <cell r="A135" t="str">
            <v>agricola</v>
          </cell>
          <cell r="B135" t="str">
            <v>frijol_caupi</v>
          </cell>
          <cell r="C135" t="str">
            <v>frijol caupí</v>
          </cell>
        </row>
        <row r="136">
          <cell r="A136" t="str">
            <v>agricola</v>
          </cell>
          <cell r="B136" t="str">
            <v>frijol_rosado</v>
          </cell>
          <cell r="C136" t="str">
            <v>frijol rosado</v>
          </cell>
        </row>
        <row r="137">
          <cell r="A137" t="str">
            <v>agricola</v>
          </cell>
          <cell r="B137" t="str">
            <v>frijol_voluble</v>
          </cell>
          <cell r="C137" t="str">
            <v>frijol voluble</v>
          </cell>
        </row>
        <row r="138">
          <cell r="A138" t="str">
            <v>agricola</v>
          </cell>
          <cell r="B138" t="str">
            <v>frijol_zaragoza</v>
          </cell>
          <cell r="C138" t="str">
            <v>frijol zaragoza</v>
          </cell>
        </row>
        <row r="139">
          <cell r="A139" t="str">
            <v>pecuaria</v>
          </cell>
          <cell r="B139" t="str">
            <v>ganaderia_ceba</v>
          </cell>
          <cell r="C139" t="str">
            <v>ganadería de ceba</v>
          </cell>
        </row>
        <row r="140">
          <cell r="A140" t="str">
            <v>pecuaria</v>
          </cell>
          <cell r="B140" t="str">
            <v>ganaderia_cria</v>
          </cell>
          <cell r="C140" t="str">
            <v>ganadería de cría</v>
          </cell>
        </row>
        <row r="141">
          <cell r="A141" t="str">
            <v>pecuaria</v>
          </cell>
          <cell r="B141" t="str">
            <v>ganaderia_doble_proposito</v>
          </cell>
          <cell r="C141" t="str">
            <v>ganadería doble propósito</v>
          </cell>
        </row>
        <row r="142">
          <cell r="A142" t="str">
            <v>pecuaria</v>
          </cell>
          <cell r="B142" t="str">
            <v>ganaderia_leche</v>
          </cell>
          <cell r="C142" t="str">
            <v>ganadería de leche</v>
          </cell>
        </row>
        <row r="143">
          <cell r="A143" t="str">
            <v>agricola</v>
          </cell>
          <cell r="B143" t="str">
            <v>garbanzo</v>
          </cell>
          <cell r="C143" t="str">
            <v>garbanzo</v>
          </cell>
        </row>
        <row r="144">
          <cell r="A144" t="str">
            <v>agricola</v>
          </cell>
          <cell r="B144" t="str">
            <v>girasol</v>
          </cell>
          <cell r="C144" t="str">
            <v>girasol</v>
          </cell>
        </row>
        <row r="145">
          <cell r="A145" t="str">
            <v>agricola</v>
          </cell>
          <cell r="B145" t="str">
            <v>granadilla</v>
          </cell>
          <cell r="C145" t="str">
            <v>granadilla</v>
          </cell>
        </row>
        <row r="146">
          <cell r="A146" t="str">
            <v>agricola</v>
          </cell>
          <cell r="B146" t="str">
            <v>guama</v>
          </cell>
          <cell r="C146" t="str">
            <v>guama</v>
          </cell>
        </row>
        <row r="147">
          <cell r="A147" t="str">
            <v>agricola</v>
          </cell>
          <cell r="B147" t="str">
            <v>guanabana</v>
          </cell>
          <cell r="C147" t="str">
            <v>guanábana</v>
          </cell>
        </row>
        <row r="148">
          <cell r="A148" t="str">
            <v>agricola</v>
          </cell>
          <cell r="B148" t="str">
            <v>guandul</v>
          </cell>
          <cell r="C148" t="str">
            <v>guandul</v>
          </cell>
        </row>
        <row r="149">
          <cell r="A149" t="str">
            <v>agricola</v>
          </cell>
          <cell r="B149" t="str">
            <v>guatila</v>
          </cell>
          <cell r="C149" t="str">
            <v>guatila</v>
          </cell>
        </row>
        <row r="150">
          <cell r="A150" t="str">
            <v>agricola</v>
          </cell>
          <cell r="B150" t="str">
            <v>guayaba</v>
          </cell>
          <cell r="C150" t="str">
            <v>guayaba</v>
          </cell>
        </row>
        <row r="151">
          <cell r="A151" t="str">
            <v>agricola</v>
          </cell>
          <cell r="B151" t="str">
            <v>guayaba_agria</v>
          </cell>
          <cell r="C151" t="str">
            <v>guayaba agria</v>
          </cell>
        </row>
        <row r="152">
          <cell r="A152" t="str">
            <v>agricola</v>
          </cell>
          <cell r="B152" t="str">
            <v>gulupa</v>
          </cell>
          <cell r="C152" t="str">
            <v>gulupa</v>
          </cell>
        </row>
        <row r="153">
          <cell r="A153" t="str">
            <v>agricola</v>
          </cell>
          <cell r="B153" t="str">
            <v>haba</v>
          </cell>
          <cell r="C153" t="str">
            <v>haba</v>
          </cell>
        </row>
        <row r="154">
          <cell r="A154" t="str">
            <v>agricola</v>
          </cell>
          <cell r="B154" t="str">
            <v>habichuela</v>
          </cell>
          <cell r="C154" t="str">
            <v>habichuela</v>
          </cell>
        </row>
        <row r="155">
          <cell r="A155" t="str">
            <v>agricola</v>
          </cell>
          <cell r="B155" t="str">
            <v>hibias</v>
          </cell>
          <cell r="C155" t="str">
            <v>hibias</v>
          </cell>
        </row>
        <row r="156">
          <cell r="A156" t="str">
            <v>agricola</v>
          </cell>
          <cell r="B156" t="str">
            <v>hierbabuena</v>
          </cell>
          <cell r="C156" t="str">
            <v>hierbabuena</v>
          </cell>
        </row>
        <row r="157">
          <cell r="A157" t="str">
            <v>agricola</v>
          </cell>
          <cell r="B157" t="str">
            <v>higo</v>
          </cell>
          <cell r="C157" t="str">
            <v>higo</v>
          </cell>
        </row>
        <row r="158">
          <cell r="A158" t="str">
            <v>agricola</v>
          </cell>
          <cell r="B158" t="str">
            <v>higuerilla</v>
          </cell>
          <cell r="C158" t="str">
            <v>higuerilla</v>
          </cell>
        </row>
        <row r="159">
          <cell r="A159" t="str">
            <v>agricola</v>
          </cell>
          <cell r="B159" t="str">
            <v>hortalizas</v>
          </cell>
          <cell r="C159" t="str">
            <v>hortalizas</v>
          </cell>
        </row>
        <row r="160">
          <cell r="A160" t="str">
            <v>agricola</v>
          </cell>
          <cell r="B160" t="str">
            <v>hortensias</v>
          </cell>
          <cell r="C160" t="str">
            <v>hortensias</v>
          </cell>
        </row>
        <row r="161">
          <cell r="A161" t="str">
            <v>agricola</v>
          </cell>
          <cell r="B161" t="str">
            <v>iraca</v>
          </cell>
          <cell r="C161" t="str">
            <v>iraca</v>
          </cell>
        </row>
        <row r="162">
          <cell r="A162" t="str">
            <v>agricola</v>
          </cell>
          <cell r="B162" t="str">
            <v>jengibre</v>
          </cell>
          <cell r="C162" t="str">
            <v>jengibre</v>
          </cell>
        </row>
        <row r="163">
          <cell r="A163" t="str">
            <v>agricola</v>
          </cell>
          <cell r="B163" t="str">
            <v>laurel</v>
          </cell>
          <cell r="C163" t="str">
            <v>laurel</v>
          </cell>
        </row>
        <row r="164">
          <cell r="A164" t="str">
            <v>agricola</v>
          </cell>
          <cell r="B164" t="str">
            <v>lechuga</v>
          </cell>
          <cell r="C164" t="str">
            <v>lechuga</v>
          </cell>
        </row>
        <row r="165">
          <cell r="A165" t="str">
            <v>agricola</v>
          </cell>
          <cell r="B165" t="str">
            <v>lechuga_hidroponica</v>
          </cell>
          <cell r="C165" t="str">
            <v>lechuga hidropónica</v>
          </cell>
        </row>
        <row r="166">
          <cell r="A166" t="str">
            <v>agricola</v>
          </cell>
          <cell r="B166" t="str">
            <v>lima</v>
          </cell>
          <cell r="C166" t="str">
            <v>lima</v>
          </cell>
        </row>
        <row r="167">
          <cell r="A167" t="str">
            <v>agricola</v>
          </cell>
          <cell r="B167" t="str">
            <v>limon</v>
          </cell>
          <cell r="C167" t="str">
            <v>limón</v>
          </cell>
        </row>
        <row r="168">
          <cell r="A168" t="str">
            <v>agricola</v>
          </cell>
          <cell r="B168" t="str">
            <v>limon_criollo</v>
          </cell>
          <cell r="C168" t="str">
            <v>limón criollo</v>
          </cell>
        </row>
        <row r="169">
          <cell r="A169" t="str">
            <v>agricola</v>
          </cell>
          <cell r="B169" t="str">
            <v>limon_mandarino</v>
          </cell>
          <cell r="C169" t="str">
            <v>limón mandarino</v>
          </cell>
        </row>
        <row r="170">
          <cell r="A170" t="str">
            <v>agricola</v>
          </cell>
          <cell r="B170" t="str">
            <v>limon_tahiti</v>
          </cell>
          <cell r="C170" t="str">
            <v>limón tahití</v>
          </cell>
        </row>
        <row r="171">
          <cell r="A171" t="str">
            <v>agricola</v>
          </cell>
          <cell r="B171" t="str">
            <v>limonaria</v>
          </cell>
          <cell r="C171" t="str">
            <v>limonaria</v>
          </cell>
        </row>
        <row r="172">
          <cell r="A172" t="str">
            <v>agricola</v>
          </cell>
          <cell r="B172" t="str">
            <v>lulo</v>
          </cell>
          <cell r="C172" t="str">
            <v>lulo</v>
          </cell>
        </row>
        <row r="173">
          <cell r="A173" t="str">
            <v>agricola</v>
          </cell>
          <cell r="B173" t="str">
            <v>macadamia</v>
          </cell>
          <cell r="C173" t="str">
            <v>macadamia</v>
          </cell>
        </row>
        <row r="174">
          <cell r="A174" t="str">
            <v>agricola</v>
          </cell>
          <cell r="B174" t="str">
            <v>maiz</v>
          </cell>
          <cell r="C174" t="str">
            <v>maíz</v>
          </cell>
        </row>
        <row r="175">
          <cell r="A175" t="str">
            <v>agricola</v>
          </cell>
          <cell r="B175" t="str">
            <v>maiz_amarillo</v>
          </cell>
          <cell r="C175" t="str">
            <v>maíz amarillo</v>
          </cell>
        </row>
        <row r="176">
          <cell r="A176" t="str">
            <v>agricola</v>
          </cell>
          <cell r="B176" t="str">
            <v>maiz_amarillo_tecnificado</v>
          </cell>
          <cell r="C176" t="str">
            <v>maíz amarillo tecnificado</v>
          </cell>
        </row>
        <row r="177">
          <cell r="A177" t="str">
            <v>agricola</v>
          </cell>
          <cell r="B177" t="str">
            <v>maiz_amarillo_tradicional</v>
          </cell>
          <cell r="C177" t="str">
            <v>maíz amarillo tradicional</v>
          </cell>
        </row>
        <row r="178">
          <cell r="A178" t="str">
            <v>agricola</v>
          </cell>
          <cell r="B178" t="str">
            <v>maiz_amarillo_tradicional_1</v>
          </cell>
          <cell r="C178" t="str">
            <v>maíz amarillo tradicional 1</v>
          </cell>
        </row>
        <row r="179">
          <cell r="A179" t="str">
            <v>agricola</v>
          </cell>
          <cell r="B179" t="str">
            <v>maiz_blanco</v>
          </cell>
          <cell r="C179" t="str">
            <v>maíz blanco</v>
          </cell>
        </row>
        <row r="180">
          <cell r="A180" t="str">
            <v>agricola</v>
          </cell>
          <cell r="B180" t="str">
            <v>maiz_blanco_tecnificado</v>
          </cell>
          <cell r="C180" t="str">
            <v>maíz blanco tecnificado</v>
          </cell>
        </row>
        <row r="181">
          <cell r="A181" t="str">
            <v>agricola</v>
          </cell>
          <cell r="B181" t="str">
            <v>maiz_blanco_tradicional</v>
          </cell>
          <cell r="C181" t="str">
            <v>maíz blanco tradicional</v>
          </cell>
        </row>
        <row r="182">
          <cell r="A182" t="str">
            <v>agricola</v>
          </cell>
          <cell r="B182" t="str">
            <v>maiz_frijol</v>
          </cell>
          <cell r="C182" t="str">
            <v>maíz en asocio con frijol</v>
          </cell>
        </row>
        <row r="183">
          <cell r="A183" t="str">
            <v>agricola</v>
          </cell>
          <cell r="B183" t="str">
            <v>maiz_puya</v>
          </cell>
          <cell r="C183" t="str">
            <v>maíz puya</v>
          </cell>
        </row>
        <row r="184">
          <cell r="A184" t="str">
            <v>agricola</v>
          </cell>
          <cell r="B184" t="str">
            <v>maiz_tecnificado</v>
          </cell>
          <cell r="C184" t="str">
            <v>maíz tecnificado</v>
          </cell>
        </row>
        <row r="185">
          <cell r="A185" t="str">
            <v>agricola</v>
          </cell>
          <cell r="B185" t="str">
            <v>maiz_tradicional</v>
          </cell>
          <cell r="C185" t="str">
            <v>maíz tradicional</v>
          </cell>
        </row>
        <row r="186">
          <cell r="A186" t="str">
            <v>agricola</v>
          </cell>
          <cell r="B186" t="str">
            <v>malanga</v>
          </cell>
          <cell r="C186" t="str">
            <v>malanga</v>
          </cell>
        </row>
        <row r="187">
          <cell r="A187" t="str">
            <v>agricola</v>
          </cell>
          <cell r="B187" t="str">
            <v>mamey</v>
          </cell>
          <cell r="C187" t="str">
            <v>mamey</v>
          </cell>
        </row>
        <row r="188">
          <cell r="A188" t="str">
            <v>agricola</v>
          </cell>
          <cell r="B188" t="str">
            <v>mamoncillo</v>
          </cell>
          <cell r="C188" t="str">
            <v>mamoncillo</v>
          </cell>
        </row>
        <row r="189">
          <cell r="A189" t="str">
            <v>agricola</v>
          </cell>
          <cell r="B189" t="str">
            <v>mandarina</v>
          </cell>
          <cell r="C189" t="str">
            <v>mandarina</v>
          </cell>
        </row>
        <row r="190">
          <cell r="A190" t="str">
            <v>agricola</v>
          </cell>
          <cell r="B190" t="str">
            <v>mandarina_arrayana</v>
          </cell>
          <cell r="C190" t="str">
            <v>mandarina arrayana</v>
          </cell>
        </row>
        <row r="191">
          <cell r="A191" t="str">
            <v>agricola</v>
          </cell>
          <cell r="B191" t="str">
            <v>mandarina_oneco</v>
          </cell>
          <cell r="C191" t="str">
            <v>mandarina oneco</v>
          </cell>
        </row>
        <row r="192">
          <cell r="A192" t="str">
            <v>agricola</v>
          </cell>
          <cell r="B192" t="str">
            <v>mango</v>
          </cell>
          <cell r="C192" t="str">
            <v>mango</v>
          </cell>
        </row>
        <row r="193">
          <cell r="A193" t="str">
            <v>agricola</v>
          </cell>
          <cell r="B193" t="str">
            <v>mango_azucar</v>
          </cell>
          <cell r="C193" t="str">
            <v>mango de azúcar</v>
          </cell>
        </row>
        <row r="194">
          <cell r="A194" t="str">
            <v>agricola</v>
          </cell>
          <cell r="B194" t="str">
            <v>mango_citricos</v>
          </cell>
          <cell r="C194" t="str">
            <v>mango en asocio con cítricos</v>
          </cell>
        </row>
        <row r="195">
          <cell r="A195" t="str">
            <v>agricola</v>
          </cell>
          <cell r="B195" t="str">
            <v>mango_criollo</v>
          </cell>
          <cell r="C195" t="str">
            <v>mango criollo</v>
          </cell>
        </row>
        <row r="196">
          <cell r="A196" t="str">
            <v>agricola</v>
          </cell>
          <cell r="B196" t="str">
            <v>mango_fairchild</v>
          </cell>
          <cell r="C196" t="str">
            <v>mango fairchild</v>
          </cell>
        </row>
        <row r="197">
          <cell r="A197" t="str">
            <v>agricola</v>
          </cell>
          <cell r="B197" t="str">
            <v>mango_hilacha</v>
          </cell>
          <cell r="C197" t="str">
            <v>mango hilacha</v>
          </cell>
        </row>
        <row r="198">
          <cell r="A198" t="str">
            <v>agricola</v>
          </cell>
          <cell r="B198" t="str">
            <v>mango_keitt</v>
          </cell>
          <cell r="C198" t="str">
            <v>mango keitt</v>
          </cell>
        </row>
        <row r="199">
          <cell r="A199" t="str">
            <v>agricola</v>
          </cell>
          <cell r="B199" t="str">
            <v>mango_Kent</v>
          </cell>
          <cell r="C199" t="str">
            <v>mango Kent</v>
          </cell>
        </row>
        <row r="200">
          <cell r="A200" t="str">
            <v>agricola</v>
          </cell>
          <cell r="B200" t="str">
            <v>mango_tommy</v>
          </cell>
          <cell r="C200" t="str">
            <v>mango tommy</v>
          </cell>
        </row>
        <row r="201">
          <cell r="A201" t="str">
            <v>agricola</v>
          </cell>
          <cell r="B201" t="str">
            <v>mangostino</v>
          </cell>
          <cell r="C201" t="str">
            <v>mangostino</v>
          </cell>
        </row>
        <row r="202">
          <cell r="A202" t="str">
            <v>agricola</v>
          </cell>
          <cell r="B202" t="str">
            <v>mani</v>
          </cell>
          <cell r="C202" t="str">
            <v>maní</v>
          </cell>
        </row>
        <row r="203">
          <cell r="A203" t="str">
            <v>agricola</v>
          </cell>
          <cell r="B203" t="str">
            <v>manzana</v>
          </cell>
          <cell r="C203" t="str">
            <v>manzana</v>
          </cell>
        </row>
        <row r="204">
          <cell r="A204" t="str">
            <v>agricola</v>
          </cell>
          <cell r="B204" t="str">
            <v>manzanilla</v>
          </cell>
          <cell r="C204" t="str">
            <v>manzanilla</v>
          </cell>
        </row>
        <row r="205">
          <cell r="A205" t="str">
            <v>agricola</v>
          </cell>
          <cell r="B205" t="str">
            <v>maracuya</v>
          </cell>
          <cell r="C205" t="str">
            <v>maracuyá</v>
          </cell>
        </row>
        <row r="206">
          <cell r="A206" t="str">
            <v>agricola</v>
          </cell>
          <cell r="B206" t="str">
            <v>maranon</v>
          </cell>
          <cell r="C206" t="str">
            <v>marañón</v>
          </cell>
        </row>
        <row r="207">
          <cell r="A207" t="str">
            <v>agricola</v>
          </cell>
          <cell r="B207" t="str">
            <v>melon</v>
          </cell>
          <cell r="C207" t="str">
            <v>melón</v>
          </cell>
        </row>
        <row r="208">
          <cell r="A208" t="str">
            <v>agricola</v>
          </cell>
          <cell r="B208" t="str">
            <v>menta</v>
          </cell>
          <cell r="C208" t="str">
            <v>menta</v>
          </cell>
        </row>
        <row r="209">
          <cell r="A209" t="str">
            <v>agricola</v>
          </cell>
          <cell r="B209" t="str">
            <v>millo</v>
          </cell>
          <cell r="C209" t="str">
            <v>millo</v>
          </cell>
        </row>
        <row r="210">
          <cell r="A210" t="str">
            <v>agricola</v>
          </cell>
          <cell r="B210" t="str">
            <v>mora</v>
          </cell>
          <cell r="C210" t="str">
            <v>mora</v>
          </cell>
        </row>
        <row r="211">
          <cell r="A211" t="str">
            <v>agricola</v>
          </cell>
          <cell r="B211" t="str">
            <v>morera</v>
          </cell>
          <cell r="C211" t="str">
            <v>morera</v>
          </cell>
        </row>
        <row r="212">
          <cell r="A212" t="str">
            <v>agricola</v>
          </cell>
          <cell r="B212" t="str">
            <v>moringa</v>
          </cell>
          <cell r="C212" t="str">
            <v>moringa</v>
          </cell>
        </row>
        <row r="213">
          <cell r="A213" t="str">
            <v>agricola</v>
          </cell>
          <cell r="B213" t="str">
            <v>nabo</v>
          </cell>
          <cell r="C213" t="str">
            <v>nabo</v>
          </cell>
        </row>
        <row r="214">
          <cell r="A214" t="str">
            <v>agricola</v>
          </cell>
          <cell r="B214" t="str">
            <v>name</v>
          </cell>
          <cell r="C214" t="str">
            <v>ñame</v>
          </cell>
        </row>
        <row r="215">
          <cell r="A215" t="str">
            <v>agricola</v>
          </cell>
          <cell r="B215" t="str">
            <v>name_diamante</v>
          </cell>
          <cell r="C215" t="str">
            <v>ñame diamante</v>
          </cell>
        </row>
        <row r="216">
          <cell r="A216" t="str">
            <v>agricola</v>
          </cell>
          <cell r="B216" t="str">
            <v>name_espino</v>
          </cell>
          <cell r="C216" t="str">
            <v>ñame espino</v>
          </cell>
        </row>
        <row r="217">
          <cell r="A217" t="str">
            <v>agricola</v>
          </cell>
          <cell r="B217" t="str">
            <v>name_frijol</v>
          </cell>
          <cell r="C217" t="str">
            <v>ñame en asocio con frijol</v>
          </cell>
        </row>
        <row r="218">
          <cell r="A218" t="str">
            <v>agricola</v>
          </cell>
          <cell r="B218" t="str">
            <v>name_maiz</v>
          </cell>
          <cell r="C218" t="str">
            <v>ñame en asocio con maíz</v>
          </cell>
        </row>
        <row r="219">
          <cell r="A219" t="str">
            <v>agricola</v>
          </cell>
          <cell r="B219" t="str">
            <v>name_yuca</v>
          </cell>
          <cell r="C219" t="str">
            <v>ñame en asocio con yuca</v>
          </cell>
        </row>
        <row r="220">
          <cell r="A220" t="str">
            <v>agricola</v>
          </cell>
          <cell r="B220" t="str">
            <v>naranja</v>
          </cell>
          <cell r="C220" t="str">
            <v>naranja</v>
          </cell>
        </row>
        <row r="221">
          <cell r="A221" t="str">
            <v>agricola</v>
          </cell>
          <cell r="B221" t="str">
            <v>naranja_jaffa</v>
          </cell>
          <cell r="C221" t="str">
            <v>naranja jaffa</v>
          </cell>
        </row>
        <row r="222">
          <cell r="A222" t="str">
            <v>agricola</v>
          </cell>
          <cell r="B222" t="str">
            <v>naranja_salustiana</v>
          </cell>
          <cell r="C222" t="str">
            <v>naranja salustiana</v>
          </cell>
        </row>
        <row r="223">
          <cell r="A223" t="str">
            <v>agricola</v>
          </cell>
          <cell r="B223" t="str">
            <v>naranja_tangelo</v>
          </cell>
          <cell r="C223" t="str">
            <v>naranja tangelo</v>
          </cell>
        </row>
        <row r="224">
          <cell r="A224" t="str">
            <v>agricola</v>
          </cell>
          <cell r="B224" t="str">
            <v>naranja_valencia</v>
          </cell>
          <cell r="C224" t="str">
            <v>naranja valencia</v>
          </cell>
        </row>
        <row r="225">
          <cell r="A225" t="str">
            <v>agricola</v>
          </cell>
          <cell r="B225" t="str">
            <v>naranja_washington</v>
          </cell>
          <cell r="C225" t="str">
            <v>naranja washington</v>
          </cell>
        </row>
        <row r="226">
          <cell r="A226" t="str">
            <v>agricola</v>
          </cell>
          <cell r="B226" t="str">
            <v>nispero</v>
          </cell>
          <cell r="C226" t="str">
            <v>níspero</v>
          </cell>
        </row>
        <row r="227">
          <cell r="A227" t="str">
            <v>agricola</v>
          </cell>
          <cell r="B227" t="str">
            <v>noni</v>
          </cell>
          <cell r="C227" t="str">
            <v>noni</v>
          </cell>
        </row>
        <row r="228">
          <cell r="A228" t="str">
            <v>agricola</v>
          </cell>
          <cell r="B228" t="str">
            <v>olivo</v>
          </cell>
          <cell r="C228" t="str">
            <v>olivo</v>
          </cell>
        </row>
        <row r="229">
          <cell r="A229" t="str">
            <v>agricola</v>
          </cell>
          <cell r="B229" t="str">
            <v>oregano</v>
          </cell>
          <cell r="C229" t="str">
            <v>orégano</v>
          </cell>
        </row>
        <row r="230">
          <cell r="A230" t="str">
            <v>pecuaria</v>
          </cell>
          <cell r="B230" t="str">
            <v>ovinos_carne</v>
          </cell>
          <cell r="C230" t="str">
            <v>ovinos de carne</v>
          </cell>
        </row>
        <row r="231">
          <cell r="A231" t="str">
            <v>pecuaria</v>
          </cell>
          <cell r="B231" t="str">
            <v>ovinos_doble_propósito</v>
          </cell>
          <cell r="C231" t="str">
            <v>ovinos doble propósito</v>
          </cell>
        </row>
        <row r="232">
          <cell r="A232" t="str">
            <v>pecuaria</v>
          </cell>
          <cell r="B232" t="str">
            <v>ovinos_leche</v>
          </cell>
          <cell r="C232" t="str">
            <v>ovinos de leche</v>
          </cell>
        </row>
        <row r="233">
          <cell r="A233" t="str">
            <v>pecuaria</v>
          </cell>
          <cell r="B233" t="str">
            <v>ovinos_triple_propósito</v>
          </cell>
          <cell r="C233" t="str">
            <v>ovinos triple propósito</v>
          </cell>
        </row>
        <row r="234">
          <cell r="A234" t="str">
            <v>agricola</v>
          </cell>
          <cell r="B234" t="str">
            <v>palma_aceite</v>
          </cell>
          <cell r="C234" t="str">
            <v>palma de aceite</v>
          </cell>
        </row>
        <row r="235">
          <cell r="A235" t="str">
            <v>agricola</v>
          </cell>
          <cell r="B235" t="str">
            <v>palmito</v>
          </cell>
          <cell r="C235" t="str">
            <v>palmito</v>
          </cell>
        </row>
        <row r="236">
          <cell r="A236" t="str">
            <v>agricola</v>
          </cell>
          <cell r="B236" t="str">
            <v>papa</v>
          </cell>
          <cell r="C236" t="str">
            <v>papa</v>
          </cell>
        </row>
        <row r="237">
          <cell r="A237" t="str">
            <v>agricola</v>
          </cell>
          <cell r="B237" t="str">
            <v>papa_criolla</v>
          </cell>
          <cell r="C237" t="str">
            <v>papa criolla</v>
          </cell>
        </row>
        <row r="238">
          <cell r="A238" t="str">
            <v>agricola</v>
          </cell>
          <cell r="B238" t="str">
            <v>papa_pastusa</v>
          </cell>
          <cell r="C238" t="str">
            <v>papa pastusa</v>
          </cell>
        </row>
        <row r="239">
          <cell r="A239" t="str">
            <v>agricola</v>
          </cell>
          <cell r="B239" t="str">
            <v>papaya</v>
          </cell>
          <cell r="C239" t="str">
            <v>papaya</v>
          </cell>
        </row>
        <row r="240">
          <cell r="A240" t="str">
            <v>agricola</v>
          </cell>
          <cell r="B240" t="str">
            <v>papaya_hawaiana</v>
          </cell>
          <cell r="C240" t="str">
            <v>papaya hawaiana</v>
          </cell>
        </row>
        <row r="241">
          <cell r="A241" t="str">
            <v>agricola</v>
          </cell>
          <cell r="B241" t="str">
            <v>papaya_maradol</v>
          </cell>
          <cell r="C241" t="str">
            <v>papaya maradol</v>
          </cell>
        </row>
        <row r="242">
          <cell r="A242" t="str">
            <v>agricola</v>
          </cell>
          <cell r="B242" t="str">
            <v>papaya_melona</v>
          </cell>
          <cell r="C242" t="str">
            <v>papaya melona</v>
          </cell>
        </row>
        <row r="243">
          <cell r="A243" t="str">
            <v>agricola</v>
          </cell>
          <cell r="B243" t="str">
            <v>papaya_redonda</v>
          </cell>
          <cell r="C243" t="str">
            <v>papaya redonda</v>
          </cell>
        </row>
        <row r="244">
          <cell r="A244" t="str">
            <v>agricola</v>
          </cell>
          <cell r="B244" t="str">
            <v>papayuela</v>
          </cell>
          <cell r="C244" t="str">
            <v>papayuela</v>
          </cell>
        </row>
        <row r="245">
          <cell r="A245" t="str">
            <v>agricola</v>
          </cell>
          <cell r="B245" t="str">
            <v>patilla</v>
          </cell>
          <cell r="C245" t="str">
            <v>patilla</v>
          </cell>
        </row>
        <row r="246">
          <cell r="A246" t="str">
            <v>agricola</v>
          </cell>
          <cell r="B246" t="str">
            <v>patilla_melon</v>
          </cell>
          <cell r="C246" t="str">
            <v>patilla en asocio con melón</v>
          </cell>
        </row>
        <row r="247">
          <cell r="A247" t="str">
            <v>pecuaria</v>
          </cell>
          <cell r="B247" t="str">
            <v>pavos</v>
          </cell>
          <cell r="C247" t="str">
            <v>pavos</v>
          </cell>
        </row>
        <row r="248">
          <cell r="A248" t="str">
            <v>agricola</v>
          </cell>
          <cell r="B248" t="str">
            <v>pepino_cohombro</v>
          </cell>
          <cell r="C248" t="str">
            <v>pepino cohombro</v>
          </cell>
        </row>
        <row r="249">
          <cell r="A249" t="str">
            <v>agricola</v>
          </cell>
          <cell r="B249" t="str">
            <v>pepino_guiso</v>
          </cell>
          <cell r="C249" t="str">
            <v>pepino guiso</v>
          </cell>
        </row>
        <row r="250">
          <cell r="A250" t="str">
            <v>agricola</v>
          </cell>
          <cell r="B250" t="str">
            <v>pepino_melocoton</v>
          </cell>
          <cell r="C250" t="str">
            <v xml:space="preserve">pepino melocotón </v>
          </cell>
        </row>
        <row r="251">
          <cell r="A251" t="str">
            <v>agricola</v>
          </cell>
          <cell r="B251" t="str">
            <v>pera</v>
          </cell>
          <cell r="C251" t="str">
            <v>pera</v>
          </cell>
        </row>
        <row r="252">
          <cell r="A252" t="str">
            <v>agricola</v>
          </cell>
          <cell r="B252" t="str">
            <v>perejil</v>
          </cell>
          <cell r="C252" t="str">
            <v>perejil</v>
          </cell>
        </row>
        <row r="253">
          <cell r="A253" t="str">
            <v>pecuaria</v>
          </cell>
          <cell r="B253" t="str">
            <v>piangua</v>
          </cell>
          <cell r="C253" t="str">
            <v>piangua</v>
          </cell>
        </row>
        <row r="254">
          <cell r="A254" t="str">
            <v>agricola</v>
          </cell>
          <cell r="B254" t="str">
            <v>pimenton</v>
          </cell>
          <cell r="C254" t="str">
            <v>pimentón</v>
          </cell>
        </row>
        <row r="255">
          <cell r="A255" t="str">
            <v>agricola</v>
          </cell>
          <cell r="B255" t="str">
            <v>pimienta</v>
          </cell>
          <cell r="C255" t="str">
            <v>pimienta</v>
          </cell>
        </row>
        <row r="256">
          <cell r="A256" t="str">
            <v>agricola</v>
          </cell>
          <cell r="B256" t="str">
            <v>pimientos</v>
          </cell>
          <cell r="C256" t="str">
            <v>pimientos</v>
          </cell>
        </row>
        <row r="257">
          <cell r="A257" t="str">
            <v>agricola</v>
          </cell>
          <cell r="B257" t="str">
            <v>pina</v>
          </cell>
          <cell r="C257" t="str">
            <v>piña</v>
          </cell>
        </row>
        <row r="258">
          <cell r="A258" t="str">
            <v>agricola</v>
          </cell>
          <cell r="B258" t="str">
            <v>pina_cayena</v>
          </cell>
          <cell r="C258" t="str">
            <v>piña cayena</v>
          </cell>
        </row>
        <row r="259">
          <cell r="A259" t="str">
            <v>agricola</v>
          </cell>
          <cell r="B259" t="str">
            <v>pina_gold</v>
          </cell>
          <cell r="C259" t="str">
            <v>piña gold</v>
          </cell>
        </row>
        <row r="260">
          <cell r="A260" t="str">
            <v>agricola</v>
          </cell>
          <cell r="B260" t="str">
            <v>pina_manzana</v>
          </cell>
          <cell r="C260" t="str">
            <v>piña manzana</v>
          </cell>
        </row>
        <row r="261">
          <cell r="A261" t="str">
            <v>agricola</v>
          </cell>
          <cell r="B261" t="str">
            <v>pina_perolera</v>
          </cell>
          <cell r="C261" t="str">
            <v>piña perolera</v>
          </cell>
        </row>
        <row r="262">
          <cell r="A262" t="str">
            <v>pecuaria</v>
          </cell>
          <cell r="B262" t="str">
            <v>piscicultura_bocachico</v>
          </cell>
          <cell r="C262" t="str">
            <v>piscicultura bocachico</v>
          </cell>
        </row>
        <row r="263">
          <cell r="A263" t="str">
            <v>pecuaria</v>
          </cell>
          <cell r="B263" t="str">
            <v>piscicultura_cachama</v>
          </cell>
          <cell r="C263" t="str">
            <v>piscicultura cachama</v>
          </cell>
        </row>
        <row r="264">
          <cell r="A264" t="str">
            <v>pecuaria</v>
          </cell>
          <cell r="B264" t="str">
            <v>piscicultura_cachama_bocachico</v>
          </cell>
          <cell r="C264" t="str">
            <v>piscicultura cachama y bocachico</v>
          </cell>
        </row>
        <row r="265">
          <cell r="A265" t="str">
            <v>pecuaria</v>
          </cell>
          <cell r="B265" t="str">
            <v>piscicultura_cachama_tilapia</v>
          </cell>
          <cell r="C265" t="str">
            <v>piscicultura cachama y tilapia</v>
          </cell>
        </row>
        <row r="266">
          <cell r="A266" t="str">
            <v>pecuaria</v>
          </cell>
          <cell r="B266" t="str">
            <v>piscicultura_tilapia</v>
          </cell>
          <cell r="C266" t="str">
            <v>piscicultura tilapia</v>
          </cell>
        </row>
        <row r="267">
          <cell r="A267" t="str">
            <v>pecuaria</v>
          </cell>
          <cell r="B267" t="str">
            <v>piscicultura_tilapia_bocachico</v>
          </cell>
          <cell r="C267" t="str">
            <v>piscicultura tilapia y bocachico</v>
          </cell>
        </row>
        <row r="268">
          <cell r="A268" t="str">
            <v>pecuaria</v>
          </cell>
          <cell r="B268" t="str">
            <v>piscicultura_tilapia_cachama</v>
          </cell>
          <cell r="C268" t="str">
            <v>piscicultura tilapia y cachama</v>
          </cell>
        </row>
        <row r="269">
          <cell r="A269" t="str">
            <v>pecuaria</v>
          </cell>
          <cell r="B269" t="str">
            <v>piscicultura_tilapia_cachama_bocachico</v>
          </cell>
          <cell r="C269" t="str">
            <v>piscicultura tilapia cachama y bocachico</v>
          </cell>
        </row>
        <row r="270">
          <cell r="A270" t="str">
            <v>pecuaria</v>
          </cell>
          <cell r="B270" t="str">
            <v>piscicultura_trucha</v>
          </cell>
          <cell r="C270" t="str">
            <v>piscicultura trucha</v>
          </cell>
        </row>
        <row r="271">
          <cell r="A271" t="str">
            <v>pecuaria</v>
          </cell>
          <cell r="B271" t="str">
            <v>piscicultura_sabalo</v>
          </cell>
          <cell r="C271" t="str">
            <v>piscicultura sabalo</v>
          </cell>
        </row>
        <row r="272">
          <cell r="A272" t="str">
            <v>agricola</v>
          </cell>
          <cell r="B272" t="str">
            <v>pitahaya</v>
          </cell>
          <cell r="C272" t="str">
            <v>pitahaya</v>
          </cell>
        </row>
        <row r="273">
          <cell r="A273" t="str">
            <v>agricola</v>
          </cell>
          <cell r="B273" t="str">
            <v>platano</v>
          </cell>
          <cell r="C273" t="str">
            <v>plátano</v>
          </cell>
        </row>
        <row r="274">
          <cell r="A274" t="str">
            <v>agricola</v>
          </cell>
          <cell r="B274" t="str">
            <v>platano_cachaco</v>
          </cell>
          <cell r="C274" t="str">
            <v>plátano cachaco</v>
          </cell>
        </row>
        <row r="275">
          <cell r="A275" t="str">
            <v>agricola</v>
          </cell>
          <cell r="B275" t="str">
            <v>platano_dominico</v>
          </cell>
          <cell r="C275" t="str">
            <v>plátano dominico</v>
          </cell>
        </row>
        <row r="276">
          <cell r="A276" t="str">
            <v>agricola</v>
          </cell>
          <cell r="B276" t="str">
            <v>platano_dominico_harton</v>
          </cell>
          <cell r="C276" t="str">
            <v>plátano dominico hartón</v>
          </cell>
        </row>
        <row r="277">
          <cell r="A277" t="str">
            <v>agricola</v>
          </cell>
          <cell r="B277" t="str">
            <v>platano_harton</v>
          </cell>
          <cell r="C277" t="str">
            <v>plátano hartón</v>
          </cell>
        </row>
        <row r="278">
          <cell r="A278" t="str">
            <v>agricola</v>
          </cell>
          <cell r="B278" t="str">
            <v>platano_maiz</v>
          </cell>
          <cell r="C278" t="str">
            <v>plátano en asocio con maíz</v>
          </cell>
        </row>
        <row r="279">
          <cell r="A279" t="str">
            <v>agricola</v>
          </cell>
          <cell r="B279" t="str">
            <v>pomarrosa</v>
          </cell>
          <cell r="C279" t="str">
            <v>pomarrosa</v>
          </cell>
        </row>
        <row r="280">
          <cell r="A280" t="str">
            <v>agricola</v>
          </cell>
          <cell r="B280" t="str">
            <v>pomelo</v>
          </cell>
          <cell r="C280" t="str">
            <v>pomelo</v>
          </cell>
        </row>
        <row r="281">
          <cell r="A281" t="str">
            <v>pecuaria</v>
          </cell>
          <cell r="B281" t="str">
            <v>porcicultura_ceba</v>
          </cell>
          <cell r="C281" t="str">
            <v>porcicultura de ceba</v>
          </cell>
        </row>
        <row r="282">
          <cell r="A282" t="str">
            <v>pecuaria</v>
          </cell>
          <cell r="B282" t="str">
            <v>porcicultura_ciclo_completo</v>
          </cell>
          <cell r="C282" t="str">
            <v>porcicultura de ciclo completo</v>
          </cell>
        </row>
        <row r="283">
          <cell r="A283" t="str">
            <v>pecuaria</v>
          </cell>
          <cell r="B283" t="str">
            <v>porcicultura_cria</v>
          </cell>
          <cell r="C283" t="str">
            <v>porcicultura de cría</v>
          </cell>
        </row>
        <row r="284">
          <cell r="A284" t="str">
            <v>pecuaria</v>
          </cell>
          <cell r="B284" t="str">
            <v>porcicultura_cria_levante</v>
          </cell>
          <cell r="C284" t="str">
            <v>porcicultura de cría y levante</v>
          </cell>
        </row>
        <row r="285">
          <cell r="A285" t="str">
            <v>pecuaria</v>
          </cell>
          <cell r="B285" t="str">
            <v>porcicultura_levante</v>
          </cell>
          <cell r="C285" t="str">
            <v>porcicultura de levante</v>
          </cell>
        </row>
        <row r="286">
          <cell r="A286" t="str">
            <v>pecuaria</v>
          </cell>
          <cell r="B286" t="str">
            <v>porcicultura_levante_ceba</v>
          </cell>
          <cell r="C286" t="str">
            <v>porcicultura de levante y ceba</v>
          </cell>
        </row>
        <row r="287">
          <cell r="A287" t="str">
            <v>agricola</v>
          </cell>
          <cell r="B287" t="str">
            <v>quinua</v>
          </cell>
          <cell r="C287" t="str">
            <v>quinua</v>
          </cell>
        </row>
        <row r="288">
          <cell r="A288" t="str">
            <v>agricola</v>
          </cell>
          <cell r="B288" t="str">
            <v>rabano</v>
          </cell>
          <cell r="C288" t="str">
            <v>rábano</v>
          </cell>
        </row>
        <row r="289">
          <cell r="A289" t="str">
            <v>agricola</v>
          </cell>
          <cell r="B289" t="str">
            <v>rambutan</v>
          </cell>
          <cell r="C289" t="str">
            <v>rambután</v>
          </cell>
        </row>
        <row r="290">
          <cell r="A290" t="str">
            <v>agricola</v>
          </cell>
          <cell r="B290" t="str">
            <v>remolacha</v>
          </cell>
          <cell r="C290" t="str">
            <v>remolacha</v>
          </cell>
        </row>
        <row r="291">
          <cell r="A291" t="str">
            <v>agricola</v>
          </cell>
          <cell r="B291" t="str">
            <v>repollo</v>
          </cell>
          <cell r="C291" t="str">
            <v>repollo</v>
          </cell>
        </row>
        <row r="292">
          <cell r="A292" t="str">
            <v>agricola</v>
          </cell>
          <cell r="B292" t="str">
            <v>romero</v>
          </cell>
          <cell r="C292" t="str">
            <v>romero</v>
          </cell>
        </row>
        <row r="293">
          <cell r="A293" t="str">
            <v>agricola</v>
          </cell>
          <cell r="B293" t="str">
            <v>ruda</v>
          </cell>
          <cell r="C293" t="str">
            <v>ruda</v>
          </cell>
        </row>
        <row r="294">
          <cell r="A294" t="str">
            <v>agricola</v>
          </cell>
          <cell r="B294" t="str">
            <v>ruscus</v>
          </cell>
          <cell r="C294" t="str">
            <v>ruscus</v>
          </cell>
        </row>
        <row r="295">
          <cell r="A295" t="str">
            <v>agricola</v>
          </cell>
          <cell r="B295" t="str">
            <v>sabila</v>
          </cell>
          <cell r="C295" t="str">
            <v>sábila</v>
          </cell>
        </row>
        <row r="296">
          <cell r="A296" t="str">
            <v>agricola</v>
          </cell>
          <cell r="B296" t="str">
            <v>sacha_inchi</v>
          </cell>
          <cell r="C296" t="str">
            <v>sacha inchi</v>
          </cell>
        </row>
        <row r="297">
          <cell r="A297" t="str">
            <v>agricola</v>
          </cell>
          <cell r="B297" t="str">
            <v>sorgo</v>
          </cell>
          <cell r="C297" t="str">
            <v>sorgo</v>
          </cell>
        </row>
        <row r="298">
          <cell r="A298" t="str">
            <v>agricola</v>
          </cell>
          <cell r="B298" t="str">
            <v>soya</v>
          </cell>
          <cell r="C298" t="str">
            <v>soya</v>
          </cell>
        </row>
        <row r="299">
          <cell r="A299" t="str">
            <v>agricola</v>
          </cell>
          <cell r="B299" t="str">
            <v>tabaco</v>
          </cell>
          <cell r="C299" t="str">
            <v>tabaco</v>
          </cell>
        </row>
        <row r="300">
          <cell r="A300" t="str">
            <v>agricola</v>
          </cell>
          <cell r="B300" t="str">
            <v>tamarindo</v>
          </cell>
          <cell r="C300" t="str">
            <v>tamarindo</v>
          </cell>
        </row>
        <row r="301">
          <cell r="A301" t="str">
            <v>agricola</v>
          </cell>
          <cell r="B301" t="str">
            <v>te</v>
          </cell>
          <cell r="C301" t="str">
            <v>té</v>
          </cell>
        </row>
        <row r="302">
          <cell r="A302" t="str">
            <v>agricola</v>
          </cell>
          <cell r="B302" t="str">
            <v>tomate</v>
          </cell>
          <cell r="C302" t="str">
            <v>tomate</v>
          </cell>
        </row>
        <row r="303">
          <cell r="A303" t="str">
            <v>agricola</v>
          </cell>
          <cell r="B303" t="str">
            <v>tomate_arbol</v>
          </cell>
          <cell r="C303" t="str">
            <v>tomate de árbol</v>
          </cell>
        </row>
        <row r="304">
          <cell r="A304" t="str">
            <v>agricola</v>
          </cell>
          <cell r="B304" t="str">
            <v>tomate_cherry</v>
          </cell>
          <cell r="C304" t="str">
            <v>tomate cherry</v>
          </cell>
        </row>
        <row r="305">
          <cell r="A305" t="str">
            <v>agricola</v>
          </cell>
          <cell r="B305" t="str">
            <v>tomate_invernadero</v>
          </cell>
          <cell r="C305" t="str">
            <v>tomate de invernadero</v>
          </cell>
        </row>
        <row r="306">
          <cell r="A306" t="str">
            <v>agricola</v>
          </cell>
          <cell r="B306" t="str">
            <v>tomate_mesa</v>
          </cell>
          <cell r="C306" t="str">
            <v>tomate de mesa</v>
          </cell>
        </row>
        <row r="307">
          <cell r="A307" t="str">
            <v>agricola</v>
          </cell>
          <cell r="B307" t="str">
            <v>tomillo</v>
          </cell>
          <cell r="C307" t="str">
            <v>tomillo</v>
          </cell>
        </row>
        <row r="308">
          <cell r="A308" t="str">
            <v>agricola</v>
          </cell>
          <cell r="B308" t="str">
            <v>toronja</v>
          </cell>
          <cell r="C308" t="str">
            <v>toronja</v>
          </cell>
        </row>
        <row r="309">
          <cell r="A309" t="str">
            <v>agricola</v>
          </cell>
          <cell r="B309" t="str">
            <v>toronjil</v>
          </cell>
          <cell r="C309" t="str">
            <v>toronjil</v>
          </cell>
        </row>
        <row r="310">
          <cell r="A310" t="str">
            <v>agricola</v>
          </cell>
          <cell r="B310" t="str">
            <v>trigo</v>
          </cell>
          <cell r="C310" t="str">
            <v>trigo</v>
          </cell>
        </row>
        <row r="311">
          <cell r="A311" t="str">
            <v>agricola</v>
          </cell>
          <cell r="B311" t="str">
            <v>uchuva</v>
          </cell>
          <cell r="C311" t="str">
            <v>uchuva</v>
          </cell>
        </row>
        <row r="312">
          <cell r="A312" t="str">
            <v>agricola</v>
          </cell>
          <cell r="B312" t="str">
            <v>ulluco</v>
          </cell>
          <cell r="C312" t="str">
            <v>ulluco</v>
          </cell>
        </row>
        <row r="313">
          <cell r="A313" t="str">
            <v>agricola</v>
          </cell>
          <cell r="B313" t="str">
            <v>uva</v>
          </cell>
          <cell r="C313" t="str">
            <v>uva</v>
          </cell>
        </row>
        <row r="314">
          <cell r="A314" t="str">
            <v>agricola</v>
          </cell>
          <cell r="B314" t="str">
            <v>uva_caimarona</v>
          </cell>
          <cell r="C314" t="str">
            <v>uva caimarona</v>
          </cell>
        </row>
        <row r="315">
          <cell r="A315" t="str">
            <v>agricola</v>
          </cell>
          <cell r="B315" t="str">
            <v>uva_Isabela</v>
          </cell>
          <cell r="C315" t="str">
            <v>uva Isabela</v>
          </cell>
        </row>
        <row r="316">
          <cell r="A316" t="str">
            <v>agricola</v>
          </cell>
          <cell r="B316" t="str">
            <v>yacon</v>
          </cell>
          <cell r="C316" t="str">
            <v>yacón</v>
          </cell>
        </row>
        <row r="317">
          <cell r="A317" t="str">
            <v>agricola</v>
          </cell>
          <cell r="B317" t="str">
            <v>yuca</v>
          </cell>
          <cell r="C317" t="str">
            <v>yuca</v>
          </cell>
        </row>
        <row r="318">
          <cell r="A318" t="str">
            <v>agricola</v>
          </cell>
          <cell r="B318" t="str">
            <v>yuca_ahuyama</v>
          </cell>
          <cell r="C318" t="str">
            <v>yuca en asocio con ahuyama</v>
          </cell>
        </row>
        <row r="319">
          <cell r="A319" t="str">
            <v>agricola</v>
          </cell>
          <cell r="B319" t="str">
            <v>yuca_industrial</v>
          </cell>
          <cell r="C319" t="str">
            <v>yuca para uso industrial</v>
          </cell>
        </row>
        <row r="320">
          <cell r="A320" t="str">
            <v>agricola</v>
          </cell>
          <cell r="B320" t="str">
            <v>yuca_maiz</v>
          </cell>
          <cell r="C320" t="str">
            <v>yuca en asocio con maíz</v>
          </cell>
        </row>
        <row r="321">
          <cell r="A321" t="str">
            <v>agricola</v>
          </cell>
          <cell r="B321" t="str">
            <v>yuca_maiz_ahuyama</v>
          </cell>
          <cell r="C321" t="str">
            <v>yuca en asocio con maíz y ahuyama</v>
          </cell>
        </row>
        <row r="322">
          <cell r="A322" t="str">
            <v>agricola</v>
          </cell>
          <cell r="B322" t="str">
            <v>yuca_maiz_name</v>
          </cell>
          <cell r="C322" t="str">
            <v>yuca en asocio con maíz y ñame</v>
          </cell>
        </row>
        <row r="323">
          <cell r="A323" t="str">
            <v>agricola</v>
          </cell>
          <cell r="B323" t="str">
            <v>yuca_maiz_name_ahuyama</v>
          </cell>
          <cell r="C323" t="str">
            <v>Yuca en asocio con maíz, ñame y ahuyama</v>
          </cell>
        </row>
        <row r="324">
          <cell r="A324" t="str">
            <v>agricola</v>
          </cell>
          <cell r="B324" t="str">
            <v>yuca_maiz_name_patilla</v>
          </cell>
          <cell r="C324" t="str">
            <v>Yuca en asocio con maíz, ñame y patilla</v>
          </cell>
        </row>
        <row r="325">
          <cell r="A325" t="str">
            <v>agricola</v>
          </cell>
          <cell r="B325" t="str">
            <v>yuca_maiz_patilla</v>
          </cell>
          <cell r="C325" t="str">
            <v>yuca en asocio con maíz y patilla</v>
          </cell>
        </row>
        <row r="326">
          <cell r="A326" t="str">
            <v>agricola</v>
          </cell>
          <cell r="B326" t="str">
            <v>yuca_name</v>
          </cell>
          <cell r="C326" t="str">
            <v>yuca en asocio con ñame</v>
          </cell>
        </row>
        <row r="327">
          <cell r="A327" t="str">
            <v>agricola</v>
          </cell>
          <cell r="B327" t="str">
            <v>yuca_patilla</v>
          </cell>
          <cell r="C327" t="str">
            <v>yuca en asocio con patilla</v>
          </cell>
        </row>
        <row r="328">
          <cell r="A328" t="str">
            <v>agricola</v>
          </cell>
          <cell r="B328" t="str">
            <v>zanahoria</v>
          </cell>
          <cell r="C328" t="str">
            <v>zanahoria</v>
          </cell>
        </row>
        <row r="329">
          <cell r="A329" t="str">
            <v>agricola</v>
          </cell>
          <cell r="B329" t="str">
            <v>zapote</v>
          </cell>
          <cell r="C329" t="str">
            <v>zapote</v>
          </cell>
        </row>
        <row r="330">
          <cell r="A330" t="str">
            <v>agricola</v>
          </cell>
          <cell r="B330" t="str">
            <v>vainilla</v>
          </cell>
          <cell r="C330" t="str">
            <v>vanilla</v>
          </cell>
        </row>
        <row r="331">
          <cell r="A331" t="str">
            <v>agricola</v>
          </cell>
          <cell r="B331" t="str">
            <v>nuez_cacay</v>
          </cell>
          <cell r="C331" t="str">
            <v>nuez de cacay</v>
          </cell>
        </row>
        <row r="332">
          <cell r="A332" t="str">
            <v>agricola</v>
          </cell>
          <cell r="B332" t="str">
            <v>yuca_amarilla</v>
          </cell>
          <cell r="C332" t="str">
            <v>yuca amarilla</v>
          </cell>
        </row>
        <row r="333">
          <cell r="A333" t="str">
            <v>agricola</v>
          </cell>
          <cell r="B333" t="str">
            <v>limon_mandarino_limon_criollo</v>
          </cell>
          <cell r="C333" t="str">
            <v>limón mandarino en asocio con limón criollo</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M77"/>
  <sheetViews>
    <sheetView zoomScale="120" zoomScaleNormal="120" workbookViewId="0">
      <pane ySplit="1" topLeftCell="A2" activePane="bottomLeft" state="frozen"/>
      <selection pane="bottomLeft" activeCell="F12" sqref="F12"/>
    </sheetView>
  </sheetViews>
  <sheetFormatPr defaultColWidth="11.42578125" defaultRowHeight="15" customHeight="1"/>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9" width="14.85546875" style="1" customWidth="1"/>
    <col min="10" max="10" width="25" style="1" customWidth="1"/>
    <col min="11" max="11" width="22.140625" style="1" customWidth="1"/>
    <col min="12" max="12" width="18" style="1" customWidth="1"/>
    <col min="13" max="13" width="36.5703125" style="78" bestFit="1" customWidth="1"/>
    <col min="14" max="16384" width="11.42578125" style="1"/>
  </cols>
  <sheetData>
    <row r="1" spans="1:13" ht="30.75">
      <c r="A1" s="3" t="s">
        <v>0</v>
      </c>
      <c r="B1" s="3"/>
      <c r="C1" s="61" t="s">
        <v>1</v>
      </c>
      <c r="D1" s="61" t="s">
        <v>2</v>
      </c>
      <c r="E1" s="61" t="s">
        <v>3</v>
      </c>
      <c r="F1" s="61" t="s">
        <v>4</v>
      </c>
      <c r="G1" s="61" t="s">
        <v>5</v>
      </c>
      <c r="H1" s="61" t="s">
        <v>6</v>
      </c>
      <c r="I1" s="75" t="s">
        <v>7</v>
      </c>
      <c r="J1" s="61" t="s">
        <v>8</v>
      </c>
      <c r="K1" s="61" t="s">
        <v>9</v>
      </c>
      <c r="L1" s="75" t="s">
        <v>10</v>
      </c>
    </row>
    <row r="2" spans="1:13">
      <c r="A2" s="80" t="s">
        <v>11</v>
      </c>
      <c r="B2" s="23" t="s">
        <v>12</v>
      </c>
      <c r="C2" s="65">
        <v>2438.0419798897251</v>
      </c>
      <c r="D2" s="65">
        <v>2438.0419920161571</v>
      </c>
      <c r="E2" s="65">
        <v>2438.0419804907351</v>
      </c>
      <c r="F2" s="65">
        <v>2438.041980234193</v>
      </c>
      <c r="G2" s="65">
        <v>2438.041979598474</v>
      </c>
      <c r="H2" s="65">
        <v>2438.041980700948</v>
      </c>
      <c r="I2" s="65">
        <v>2438.0419860000002</v>
      </c>
      <c r="J2" s="65">
        <v>2438.0419809999999</v>
      </c>
      <c r="K2" s="65">
        <v>2438.0419830000001</v>
      </c>
      <c r="L2" s="65">
        <v>2438.0419900000002</v>
      </c>
    </row>
    <row r="3" spans="1:13">
      <c r="A3" s="81"/>
      <c r="B3" s="23" t="s">
        <v>13</v>
      </c>
      <c r="C3" s="65">
        <v>35.759914739746591</v>
      </c>
      <c r="D3" s="65">
        <v>2243.9343779517121</v>
      </c>
      <c r="E3" s="65">
        <v>2265.772210268171</v>
      </c>
      <c r="F3" s="65">
        <v>2265.567001479244</v>
      </c>
      <c r="G3" s="65">
        <v>2265.9637467022521</v>
      </c>
      <c r="H3" s="65">
        <v>2200.8138370855472</v>
      </c>
      <c r="I3" s="65">
        <v>2213.8164179999999</v>
      </c>
      <c r="J3" s="65">
        <v>2241.61951</v>
      </c>
      <c r="K3" s="65">
        <v>2292.5581309999998</v>
      </c>
      <c r="L3" s="65">
        <v>2289.6699239999998</v>
      </c>
    </row>
    <row r="4" spans="1:13">
      <c r="A4" s="81"/>
      <c r="B4" s="23" t="s">
        <v>14</v>
      </c>
      <c r="C4" s="65">
        <v>2402.2820651499778</v>
      </c>
      <c r="D4" s="65">
        <v>194.1076140644451</v>
      </c>
      <c r="E4" s="65">
        <v>172.26977022256401</v>
      </c>
      <c r="F4" s="65">
        <v>172.47497875494901</v>
      </c>
      <c r="G4" s="65">
        <v>172.07823289622269</v>
      </c>
      <c r="H4" s="65">
        <v>237.228143615401</v>
      </c>
      <c r="I4" s="65">
        <v>224.2255686</v>
      </c>
      <c r="J4" s="65">
        <v>196.42247130000001</v>
      </c>
      <c r="K4" s="65">
        <v>145.4838512</v>
      </c>
      <c r="L4" s="65">
        <v>148.3720659</v>
      </c>
    </row>
    <row r="5" spans="1:13">
      <c r="A5" s="82"/>
      <c r="B5" s="24" t="s">
        <v>15</v>
      </c>
      <c r="C5" s="66">
        <v>1.466747292897887E-2</v>
      </c>
      <c r="D5" s="66">
        <v>0.92038381016402171</v>
      </c>
      <c r="E5" s="66">
        <v>0.92934093358479031</v>
      </c>
      <c r="F5" s="66">
        <v>0.92925676417664416</v>
      </c>
      <c r="G5" s="66">
        <v>0.92941949550656933</v>
      </c>
      <c r="H5" s="66">
        <v>0.9026972687536754</v>
      </c>
      <c r="I5" s="66">
        <v>0.90803047299999995</v>
      </c>
      <c r="J5" s="66">
        <v>0.91943433600000002</v>
      </c>
      <c r="K5" s="66">
        <v>0.94032758599999999</v>
      </c>
      <c r="L5" s="66">
        <v>0.93914294099999995</v>
      </c>
    </row>
    <row r="6" spans="1:13">
      <c r="A6" s="80" t="s">
        <v>16</v>
      </c>
      <c r="B6" s="23" t="s">
        <v>12</v>
      </c>
      <c r="C6" s="65">
        <v>1046.3321357390821</v>
      </c>
      <c r="D6" s="65">
        <v>1046.3321350168369</v>
      </c>
      <c r="E6" s="65">
        <v>1046.3321341047911</v>
      </c>
      <c r="F6" s="65">
        <v>1046.3321347797121</v>
      </c>
      <c r="G6" s="65">
        <v>1046.3321341047911</v>
      </c>
      <c r="H6" s="65">
        <v>1046.3321368429149</v>
      </c>
      <c r="I6" s="65">
        <v>1046.3321370000001</v>
      </c>
      <c r="J6" s="65">
        <v>1046.332136</v>
      </c>
      <c r="K6" s="65">
        <v>1046.3321370000001</v>
      </c>
      <c r="L6" s="65">
        <v>1046.332134</v>
      </c>
    </row>
    <row r="7" spans="1:13">
      <c r="A7" s="81"/>
      <c r="B7" s="23" t="s">
        <v>13</v>
      </c>
      <c r="C7" s="65">
        <v>1.364453998418752</v>
      </c>
      <c r="D7" s="65">
        <v>994.08851664638155</v>
      </c>
      <c r="E7" s="65">
        <v>1011.231007787136</v>
      </c>
      <c r="F7" s="65">
        <v>1011.230249501791</v>
      </c>
      <c r="G7" s="65">
        <v>1011.231007787136</v>
      </c>
      <c r="H7" s="65">
        <v>973.71363882333094</v>
      </c>
      <c r="I7" s="65">
        <v>987.78059020000001</v>
      </c>
      <c r="J7" s="65">
        <v>992.6646422</v>
      </c>
      <c r="K7" s="65">
        <v>991.94047650000005</v>
      </c>
      <c r="L7" s="65">
        <v>996.29627640000001</v>
      </c>
    </row>
    <row r="8" spans="1:13">
      <c r="A8" s="81"/>
      <c r="B8" s="23" t="s">
        <v>14</v>
      </c>
      <c r="C8" s="65">
        <v>1044.967681740663</v>
      </c>
      <c r="D8" s="65">
        <v>52.243618370455607</v>
      </c>
      <c r="E8" s="65">
        <v>35.101126317654867</v>
      </c>
      <c r="F8" s="65">
        <v>35.101885277920573</v>
      </c>
      <c r="G8" s="65">
        <v>35.101126317654867</v>
      </c>
      <c r="H8" s="65">
        <v>72.618498019583669</v>
      </c>
      <c r="I8" s="65">
        <v>58.551546690000002</v>
      </c>
      <c r="J8" s="65">
        <v>53.667493909999997</v>
      </c>
      <c r="K8" s="65">
        <v>54.391660199999997</v>
      </c>
      <c r="L8" s="65">
        <v>50.03585734</v>
      </c>
    </row>
    <row r="9" spans="1:13">
      <c r="A9" s="82"/>
      <c r="B9" s="24" t="s">
        <v>15</v>
      </c>
      <c r="C9" s="66">
        <v>1.3040352597552241E-3</v>
      </c>
      <c r="D9" s="66">
        <v>0.9500697564166708</v>
      </c>
      <c r="E9" s="66">
        <v>0.96645316991273866</v>
      </c>
      <c r="F9" s="66">
        <v>0.96645244458126989</v>
      </c>
      <c r="G9" s="66">
        <v>0.96645316991273866</v>
      </c>
      <c r="H9" s="66">
        <v>0.93059708723207657</v>
      </c>
      <c r="I9" s="66">
        <v>0.94404114699999997</v>
      </c>
      <c r="J9" s="66">
        <v>0.94870893099999998</v>
      </c>
      <c r="K9" s="66">
        <v>0.948016831</v>
      </c>
      <c r="L9" s="66">
        <v>0.95217975700000002</v>
      </c>
    </row>
    <row r="10" spans="1:13">
      <c r="A10" s="80" t="s">
        <v>17</v>
      </c>
      <c r="B10" s="23" t="s">
        <v>12</v>
      </c>
      <c r="C10" s="65">
        <v>2691.7068479625991</v>
      </c>
      <c r="D10" s="65">
        <v>2691.706843864994</v>
      </c>
      <c r="E10" s="65">
        <v>2691.7068475886981</v>
      </c>
      <c r="F10" s="65">
        <v>2691.7068487114561</v>
      </c>
      <c r="G10" s="65">
        <v>2691.7068487864408</v>
      </c>
      <c r="H10" s="65">
        <v>2691.706848906832</v>
      </c>
      <c r="I10" s="65">
        <v>2691.7068519999998</v>
      </c>
      <c r="J10" s="65">
        <v>2691.7068469999999</v>
      </c>
      <c r="K10" s="65">
        <v>2691.7068509999999</v>
      </c>
      <c r="L10" s="65">
        <v>2691.7068490000001</v>
      </c>
    </row>
    <row r="11" spans="1:13">
      <c r="A11" s="81"/>
      <c r="B11" s="23" t="s">
        <v>13</v>
      </c>
      <c r="C11" s="65">
        <v>0</v>
      </c>
      <c r="D11" s="65">
        <v>2616.8996106829991</v>
      </c>
      <c r="E11" s="65">
        <v>2655.460408213205</v>
      </c>
      <c r="F11" s="65">
        <v>2655.8378166526331</v>
      </c>
      <c r="G11" s="65">
        <v>2655.8852849628879</v>
      </c>
      <c r="H11" s="65">
        <v>6.9020571518905847</v>
      </c>
      <c r="I11" s="65">
        <v>0.54471677299999999</v>
      </c>
      <c r="J11" s="65">
        <v>2658.9587200000001</v>
      </c>
      <c r="K11" s="65">
        <v>2667.2908149999998</v>
      </c>
      <c r="L11" s="65">
        <v>2620.1745839999999</v>
      </c>
    </row>
    <row r="12" spans="1:13">
      <c r="A12" s="81"/>
      <c r="B12" s="23" t="s">
        <v>14</v>
      </c>
      <c r="C12" s="65">
        <v>2691.7068479625991</v>
      </c>
      <c r="D12" s="65">
        <v>74.807233181994746</v>
      </c>
      <c r="E12" s="65">
        <v>36.246439375492479</v>
      </c>
      <c r="F12" s="65">
        <v>35.869032058822583</v>
      </c>
      <c r="G12" s="65">
        <v>35.821563823552857</v>
      </c>
      <c r="H12" s="65">
        <v>2684.8047917549411</v>
      </c>
      <c r="I12" s="65">
        <v>2691.162135</v>
      </c>
      <c r="J12" s="65">
        <v>32.74812738</v>
      </c>
      <c r="K12" s="65">
        <v>24.416035789999999</v>
      </c>
      <c r="L12" s="65">
        <v>71.532265749999993</v>
      </c>
    </row>
    <row r="13" spans="1:13">
      <c r="A13" s="82"/>
      <c r="B13" s="24" t="s">
        <v>15</v>
      </c>
      <c r="C13" s="66">
        <v>0</v>
      </c>
      <c r="D13" s="66">
        <v>0.97220825389938081</v>
      </c>
      <c r="E13" s="66">
        <v>0.98653403159115816</v>
      </c>
      <c r="F13" s="66">
        <v>0.98667424274824234</v>
      </c>
      <c r="G13" s="66">
        <v>0.98669187774303768</v>
      </c>
      <c r="H13" s="66">
        <v>2.5641934799451429E-3</v>
      </c>
      <c r="I13" s="76">
        <v>2.0236900000000001E-4</v>
      </c>
      <c r="J13" s="66">
        <v>0.98783369499999996</v>
      </c>
      <c r="K13" s="66">
        <v>0.99092916200000003</v>
      </c>
      <c r="L13" s="66">
        <v>0.97342494199999996</v>
      </c>
      <c r="M13" s="79" t="s">
        <v>18</v>
      </c>
    </row>
    <row r="14" spans="1:13">
      <c r="A14" s="80" t="s">
        <v>19</v>
      </c>
      <c r="B14" s="23" t="s">
        <v>12</v>
      </c>
      <c r="C14" s="65">
        <v>1460.2943883020951</v>
      </c>
      <c r="D14" s="65">
        <v>1460.29438890749</v>
      </c>
      <c r="E14" s="65">
        <v>1460.2943880479279</v>
      </c>
      <c r="F14" s="65">
        <v>1460.294388965968</v>
      </c>
      <c r="G14" s="65">
        <v>1460.294389489922</v>
      </c>
      <c r="H14" s="65">
        <v>1460.294391218803</v>
      </c>
      <c r="I14" s="65">
        <v>1460.2943869999999</v>
      </c>
      <c r="J14" s="65">
        <v>1460.2943889999999</v>
      </c>
      <c r="K14" s="65">
        <v>1460.294388</v>
      </c>
      <c r="L14" s="65">
        <v>1460.2943889999999</v>
      </c>
    </row>
    <row r="15" spans="1:13">
      <c r="A15" s="81"/>
      <c r="B15" s="23" t="s">
        <v>13</v>
      </c>
      <c r="C15" s="65">
        <v>0</v>
      </c>
      <c r="D15" s="65">
        <v>1440.9077595684639</v>
      </c>
      <c r="E15" s="65">
        <v>1449.963935170505</v>
      </c>
      <c r="F15" s="65">
        <v>1449.531548972614</v>
      </c>
      <c r="G15" s="65">
        <v>1449.4031893207909</v>
      </c>
      <c r="H15" s="65">
        <v>3.8400383695473321</v>
      </c>
      <c r="I15" s="65">
        <v>0.30647738699999999</v>
      </c>
      <c r="J15" s="65">
        <v>1441.368005</v>
      </c>
      <c r="K15" s="65">
        <v>1458.2112219999999</v>
      </c>
      <c r="L15" s="65">
        <v>1435.9392580000001</v>
      </c>
    </row>
    <row r="16" spans="1:13">
      <c r="A16" s="81"/>
      <c r="B16" s="23" t="s">
        <v>14</v>
      </c>
      <c r="C16" s="65">
        <v>1460.2943883020951</v>
      </c>
      <c r="D16" s="65">
        <v>19.386629339025799</v>
      </c>
      <c r="E16" s="65">
        <v>10.330452877422809</v>
      </c>
      <c r="F16" s="65">
        <v>10.762839993353181</v>
      </c>
      <c r="G16" s="65">
        <v>10.89120016913134</v>
      </c>
      <c r="H16" s="65">
        <v>1456.4543528492561</v>
      </c>
      <c r="I16" s="65">
        <v>1459.9879100000001</v>
      </c>
      <c r="J16" s="65">
        <v>18.926384070000001</v>
      </c>
      <c r="K16" s="65">
        <v>2.08316554</v>
      </c>
      <c r="L16" s="65">
        <v>24.355130769999999</v>
      </c>
    </row>
    <row r="17" spans="1:13">
      <c r="A17" s="82"/>
      <c r="B17" s="24" t="s">
        <v>15</v>
      </c>
      <c r="C17" s="66">
        <v>0</v>
      </c>
      <c r="D17" s="66">
        <v>0.98672416364379112</v>
      </c>
      <c r="E17" s="66">
        <v>0.99292577376043178</v>
      </c>
      <c r="F17" s="66">
        <v>0.99262967790968881</v>
      </c>
      <c r="G17" s="66">
        <v>0.99254177770761998</v>
      </c>
      <c r="H17" s="66">
        <v>2.6296330333381111E-3</v>
      </c>
      <c r="I17" s="76">
        <v>2.09874E-4</v>
      </c>
      <c r="J17" s="66">
        <v>0.98703933700000002</v>
      </c>
      <c r="K17" s="66">
        <v>0.99857346199999997</v>
      </c>
      <c r="L17" s="66">
        <v>0.98332176699999996</v>
      </c>
      <c r="M17" s="79" t="s">
        <v>18</v>
      </c>
    </row>
    <row r="18" spans="1:13">
      <c r="A18" s="80" t="s">
        <v>20</v>
      </c>
      <c r="B18" s="23" t="s">
        <v>12</v>
      </c>
      <c r="C18" s="65">
        <v>3454.9188779089618</v>
      </c>
      <c r="D18" s="65">
        <v>3454.9188819161982</v>
      </c>
      <c r="E18" s="65">
        <v>3454.918877693076</v>
      </c>
      <c r="F18" s="65">
        <v>3454.9188781402709</v>
      </c>
      <c r="G18" s="65">
        <v>3454.9188839963008</v>
      </c>
      <c r="H18" s="65">
        <v>3454.9188856155529</v>
      </c>
      <c r="I18" s="65">
        <v>3454.9188779999999</v>
      </c>
      <c r="J18" s="65">
        <v>3454.9188880000002</v>
      </c>
      <c r="K18" s="65">
        <v>3454.9188859999999</v>
      </c>
      <c r="L18" s="65">
        <v>3454.9188899999999</v>
      </c>
    </row>
    <row r="19" spans="1:13">
      <c r="A19" s="81"/>
      <c r="B19" s="23" t="s">
        <v>13</v>
      </c>
      <c r="C19" s="65">
        <v>62.05609498379075</v>
      </c>
      <c r="D19" s="65">
        <v>2605.918563071657</v>
      </c>
      <c r="E19" s="65">
        <v>20.615707502263032</v>
      </c>
      <c r="F19" s="65">
        <v>20.312547390048639</v>
      </c>
      <c r="G19" s="65">
        <v>19.926651172954461</v>
      </c>
      <c r="H19" s="65">
        <v>2560.8264724998198</v>
      </c>
      <c r="I19" s="65">
        <v>2606.0125630000002</v>
      </c>
      <c r="J19" s="65">
        <v>2608.0458709999998</v>
      </c>
      <c r="K19" s="65">
        <v>1888.932403</v>
      </c>
      <c r="L19" s="65">
        <v>2664.5157089999998</v>
      </c>
    </row>
    <row r="20" spans="1:13">
      <c r="A20" s="81"/>
      <c r="B20" s="23" t="s">
        <v>14</v>
      </c>
      <c r="C20" s="65">
        <v>3392.8627829251709</v>
      </c>
      <c r="D20" s="65">
        <v>849.00031884454052</v>
      </c>
      <c r="E20" s="65">
        <v>3434.303170190813</v>
      </c>
      <c r="F20" s="65">
        <v>3434.6063307502218</v>
      </c>
      <c r="G20" s="65">
        <v>3434.992232823347</v>
      </c>
      <c r="H20" s="65">
        <v>894.09241311573317</v>
      </c>
      <c r="I20" s="65">
        <v>848.90631459999997</v>
      </c>
      <c r="J20" s="65">
        <v>846.87301660000003</v>
      </c>
      <c r="K20" s="65">
        <v>1565.9864829999999</v>
      </c>
      <c r="L20" s="65">
        <v>790.40318079999997</v>
      </c>
    </row>
    <row r="21" spans="1:13">
      <c r="A21" s="82"/>
      <c r="B21" s="24" t="s">
        <v>15</v>
      </c>
      <c r="C21" s="76">
        <v>1.7961664854298769E-2</v>
      </c>
      <c r="D21" s="66">
        <v>0.75426331330428786</v>
      </c>
      <c r="E21" s="66">
        <v>5.9670597869518104E-3</v>
      </c>
      <c r="F21" s="76">
        <v>5.8793123967595361E-3</v>
      </c>
      <c r="G21" s="76">
        <v>5.7676176610853827E-3</v>
      </c>
      <c r="H21" s="66">
        <v>0.74121174976400783</v>
      </c>
      <c r="I21" s="66">
        <v>0.75429052200000002</v>
      </c>
      <c r="J21" s="66">
        <v>0.75487904500000003</v>
      </c>
      <c r="K21" s="66">
        <v>0.54673712100000005</v>
      </c>
      <c r="L21" s="66">
        <v>0.77122380999999995</v>
      </c>
      <c r="M21" s="77" t="s">
        <v>21</v>
      </c>
    </row>
    <row r="22" spans="1:13">
      <c r="A22" s="80" t="s">
        <v>22</v>
      </c>
      <c r="B22" s="23" t="s">
        <v>12</v>
      </c>
      <c r="C22" s="65">
        <v>298.04069203676011</v>
      </c>
      <c r="D22" s="65">
        <v>298.04069507239791</v>
      </c>
      <c r="E22" s="65">
        <v>298.04069315280128</v>
      </c>
      <c r="F22" s="65">
        <v>298.04069368023528</v>
      </c>
      <c r="G22" s="65">
        <v>298.04069239781211</v>
      </c>
      <c r="H22" s="65">
        <v>298.04069460007122</v>
      </c>
      <c r="I22" s="65">
        <v>298.04069459999999</v>
      </c>
      <c r="J22" s="65">
        <v>298.04069379999999</v>
      </c>
      <c r="K22" s="65">
        <v>298.04069270000002</v>
      </c>
      <c r="L22" s="65">
        <v>298.0406916</v>
      </c>
    </row>
    <row r="23" spans="1:13">
      <c r="A23" s="81"/>
      <c r="B23" s="23" t="s">
        <v>13</v>
      </c>
      <c r="C23" s="65">
        <v>11.710675200248369</v>
      </c>
      <c r="D23" s="65">
        <v>206.6951629909907</v>
      </c>
      <c r="E23" s="65">
        <v>5.4503737368100342</v>
      </c>
      <c r="F23" s="65">
        <v>5.2149308956156464</v>
      </c>
      <c r="G23" s="65">
        <v>5.3699723146305924</v>
      </c>
      <c r="H23" s="65">
        <v>210.1653059290793</v>
      </c>
      <c r="I23" s="65">
        <v>206.60429300000001</v>
      </c>
      <c r="J23" s="65">
        <v>204.88631050000001</v>
      </c>
      <c r="K23" s="65">
        <v>228.1339523</v>
      </c>
      <c r="L23" s="65">
        <v>231.8373651</v>
      </c>
    </row>
    <row r="24" spans="1:13">
      <c r="A24" s="81"/>
      <c r="B24" s="23" t="s">
        <v>14</v>
      </c>
      <c r="C24" s="65">
        <v>286.33001683651167</v>
      </c>
      <c r="D24" s="65">
        <v>91.345532081407157</v>
      </c>
      <c r="E24" s="65">
        <v>292.5903194159913</v>
      </c>
      <c r="F24" s="65">
        <v>292.82576278461971</v>
      </c>
      <c r="G24" s="65">
        <v>292.67072008318149</v>
      </c>
      <c r="H24" s="65">
        <v>87.87538867099191</v>
      </c>
      <c r="I24" s="65">
        <v>91.436401660000001</v>
      </c>
      <c r="J24" s="65">
        <v>93.154383269999997</v>
      </c>
      <c r="K24" s="65">
        <v>69.906740350000007</v>
      </c>
      <c r="L24" s="65">
        <v>66.203326509999997</v>
      </c>
    </row>
    <row r="25" spans="1:13">
      <c r="A25" s="82"/>
      <c r="B25" s="25" t="s">
        <v>15</v>
      </c>
      <c r="C25" s="76">
        <v>3.9292202417795977E-2</v>
      </c>
      <c r="D25" s="66">
        <v>0.69351322288649808</v>
      </c>
      <c r="E25" s="66">
        <v>1.828734754020889E-2</v>
      </c>
      <c r="F25" s="76">
        <v>1.749737873449822E-2</v>
      </c>
      <c r="G25" s="76">
        <v>1.8017580993480511E-2</v>
      </c>
      <c r="H25" s="66">
        <v>0.70515640896318421</v>
      </c>
      <c r="I25" s="66">
        <v>0.69320833299999995</v>
      </c>
      <c r="J25" s="66">
        <v>0.68744408000000001</v>
      </c>
      <c r="K25" s="66">
        <v>0.76544565200000003</v>
      </c>
      <c r="L25" s="66">
        <v>0.77787151799999998</v>
      </c>
      <c r="M25" s="77" t="s">
        <v>21</v>
      </c>
    </row>
    <row r="26" spans="1:13">
      <c r="A26" s="80" t="s">
        <v>23</v>
      </c>
      <c r="B26" s="23" t="s">
        <v>12</v>
      </c>
      <c r="C26" s="65">
        <v>499.01873991007398</v>
      </c>
      <c r="D26" s="65">
        <v>499.01873940963083</v>
      </c>
      <c r="E26" s="65">
        <v>499.01874180548788</v>
      </c>
      <c r="F26" s="65">
        <v>499.01874153567832</v>
      </c>
      <c r="G26" s="65">
        <v>499.01874154795212</v>
      </c>
      <c r="H26" s="65">
        <v>499.01874082542241</v>
      </c>
      <c r="I26" s="65">
        <v>499.01874229999999</v>
      </c>
      <c r="J26" s="65">
        <v>499.01874090000001</v>
      </c>
      <c r="K26" s="65">
        <v>499.01873990000001</v>
      </c>
      <c r="L26" s="65">
        <v>499.01874099999998</v>
      </c>
    </row>
    <row r="27" spans="1:13">
      <c r="A27" s="81"/>
      <c r="B27" s="23" t="s">
        <v>13</v>
      </c>
      <c r="C27" s="65">
        <v>452.40871479773278</v>
      </c>
      <c r="D27" s="65">
        <v>471.6186324465566</v>
      </c>
      <c r="E27" s="65">
        <v>473.10441007407809</v>
      </c>
      <c r="F27" s="65">
        <v>459.02916003947058</v>
      </c>
      <c r="G27" s="65">
        <v>459.0737203204153</v>
      </c>
      <c r="H27" s="65">
        <v>455.17832236595058</v>
      </c>
      <c r="I27" s="65">
        <v>465.99964110000002</v>
      </c>
      <c r="J27" s="65">
        <v>473.38270590000002</v>
      </c>
      <c r="K27" s="65">
        <v>470.82648590000002</v>
      </c>
      <c r="L27" s="65">
        <v>481.30045610000002</v>
      </c>
    </row>
    <row r="28" spans="1:13">
      <c r="A28" s="81"/>
      <c r="B28" s="23" t="s">
        <v>14</v>
      </c>
      <c r="C28" s="65">
        <v>46.610025112341177</v>
      </c>
      <c r="D28" s="65">
        <v>27.400106963074219</v>
      </c>
      <c r="E28" s="65">
        <v>25.914331731409799</v>
      </c>
      <c r="F28" s="65">
        <v>39.989581496207762</v>
      </c>
      <c r="G28" s="65">
        <v>39.945021227536827</v>
      </c>
      <c r="H28" s="65">
        <v>43.840418459471778</v>
      </c>
      <c r="I28" s="65">
        <v>33.019101120000002</v>
      </c>
      <c r="J28" s="65">
        <v>25.636034970000001</v>
      </c>
      <c r="K28" s="65">
        <v>28.19225398</v>
      </c>
      <c r="L28" s="65">
        <v>17.7182849</v>
      </c>
    </row>
    <row r="29" spans="1:13">
      <c r="A29" s="82"/>
      <c r="B29" s="24" t="s">
        <v>15</v>
      </c>
      <c r="C29" s="66">
        <v>0.90659664380391691</v>
      </c>
      <c r="D29" s="66">
        <v>0.94509202801584125</v>
      </c>
      <c r="E29" s="66">
        <v>0.94806942192661992</v>
      </c>
      <c r="F29" s="66">
        <v>0.91986356790299306</v>
      </c>
      <c r="G29" s="66">
        <v>0.91995286368678719</v>
      </c>
      <c r="H29" s="66">
        <v>0.91214674946484831</v>
      </c>
      <c r="I29" s="66">
        <v>0.93383194199999997</v>
      </c>
      <c r="J29" s="66">
        <v>0.94862711</v>
      </c>
      <c r="K29" s="66">
        <v>0.94350461900000004</v>
      </c>
      <c r="L29" s="66">
        <v>0.96449374899999996</v>
      </c>
    </row>
    <row r="30" spans="1:13">
      <c r="A30" s="80" t="s">
        <v>24</v>
      </c>
      <c r="B30" s="23" t="s">
        <v>12</v>
      </c>
      <c r="C30" s="65">
        <v>110.6347616769543</v>
      </c>
      <c r="D30" s="65">
        <v>110.6347623355437</v>
      </c>
      <c r="E30" s="65">
        <v>110.6347608997982</v>
      </c>
      <c r="F30" s="65">
        <v>110.6347609017423</v>
      </c>
      <c r="G30" s="65">
        <v>110.63476122182161</v>
      </c>
      <c r="H30" s="65">
        <v>110.634762334309</v>
      </c>
      <c r="I30" s="65">
        <v>110.63476230000001</v>
      </c>
      <c r="J30" s="65">
        <v>110.6347616</v>
      </c>
      <c r="K30" s="65">
        <v>110.634761</v>
      </c>
      <c r="L30" s="65">
        <v>110.6347608</v>
      </c>
    </row>
    <row r="31" spans="1:13">
      <c r="A31" s="81"/>
      <c r="B31" s="23" t="s">
        <v>13</v>
      </c>
      <c r="C31" s="65">
        <v>87.001365017457985</v>
      </c>
      <c r="D31" s="65">
        <v>88.665483541422617</v>
      </c>
      <c r="E31" s="65">
        <v>89.524873978891875</v>
      </c>
      <c r="F31" s="65">
        <v>88.943224002484186</v>
      </c>
      <c r="G31" s="65">
        <v>88.973790777321895</v>
      </c>
      <c r="H31" s="65">
        <v>89.723554008482012</v>
      </c>
      <c r="I31" s="65">
        <v>88.881721970000001</v>
      </c>
      <c r="J31" s="65">
        <v>89.182419260000003</v>
      </c>
      <c r="K31" s="65">
        <v>98.858591799999999</v>
      </c>
      <c r="L31" s="65">
        <v>96.62012996</v>
      </c>
    </row>
    <row r="32" spans="1:13">
      <c r="A32" s="81"/>
      <c r="B32" s="23" t="s">
        <v>14</v>
      </c>
      <c r="C32" s="65">
        <v>23.633396659496331</v>
      </c>
      <c r="D32" s="65">
        <v>21.96927879412107</v>
      </c>
      <c r="E32" s="65">
        <v>21.109886920906309</v>
      </c>
      <c r="F32" s="65">
        <v>21.6915368992581</v>
      </c>
      <c r="G32" s="65">
        <v>21.660970444499689</v>
      </c>
      <c r="H32" s="65">
        <v>20.91120832582704</v>
      </c>
      <c r="I32" s="65">
        <v>21.753040349999999</v>
      </c>
      <c r="J32" s="65">
        <v>21.452342359999999</v>
      </c>
      <c r="K32" s="65">
        <v>11.776169149999999</v>
      </c>
      <c r="L32" s="65">
        <v>14.01463081</v>
      </c>
    </row>
    <row r="33" spans="1:13">
      <c r="A33" s="82"/>
      <c r="B33" s="24" t="s">
        <v>15</v>
      </c>
      <c r="C33" s="66">
        <v>0.78638362571337039</v>
      </c>
      <c r="D33" s="66">
        <v>0.80142517297148852</v>
      </c>
      <c r="E33" s="66">
        <v>0.80919299911511977</v>
      </c>
      <c r="F33" s="66">
        <v>0.80393561008801806</v>
      </c>
      <c r="G33" s="66">
        <v>0.80421189321257114</v>
      </c>
      <c r="H33" s="66">
        <v>0.81098880781576699</v>
      </c>
      <c r="I33" s="66">
        <v>0.80337969799999998</v>
      </c>
      <c r="J33" s="66">
        <v>0.80609763099999998</v>
      </c>
      <c r="K33" s="66">
        <v>0.89355814499999997</v>
      </c>
      <c r="L33" s="66">
        <v>0.87332524899999997</v>
      </c>
    </row>
    <row r="34" spans="1:13">
      <c r="A34" s="80" t="s">
        <v>25</v>
      </c>
      <c r="B34" s="23" t="s">
        <v>12</v>
      </c>
      <c r="C34" s="65">
        <v>5785.1153847209589</v>
      </c>
      <c r="D34" s="65">
        <v>5785.1153832558221</v>
      </c>
      <c r="E34" s="65">
        <v>5785.1153954720103</v>
      </c>
      <c r="F34" s="65">
        <v>5785.1153970764426</v>
      </c>
      <c r="G34" s="65">
        <v>5785.1153881850296</v>
      </c>
      <c r="H34" s="65">
        <v>5785.1153748559009</v>
      </c>
      <c r="I34" s="65">
        <v>5785.1153850000001</v>
      </c>
      <c r="J34" s="65">
        <v>5785.1153860000004</v>
      </c>
      <c r="K34" s="65">
        <v>5785.1153800000002</v>
      </c>
      <c r="L34" s="65">
        <v>5785.1153830000003</v>
      </c>
    </row>
    <row r="35" spans="1:13">
      <c r="A35" s="81"/>
      <c r="B35" s="23" t="s">
        <v>13</v>
      </c>
      <c r="C35" s="65">
        <v>4895.3694947799149</v>
      </c>
      <c r="D35" s="65">
        <v>5103.7602407849481</v>
      </c>
      <c r="E35" s="65">
        <v>5124.1610304809983</v>
      </c>
      <c r="F35" s="65">
        <v>5103.7680820884134</v>
      </c>
      <c r="G35" s="65">
        <v>5103.1722379062066</v>
      </c>
      <c r="H35" s="65">
        <v>5104.3982030620336</v>
      </c>
      <c r="I35" s="65">
        <v>5105.5449699999999</v>
      </c>
      <c r="J35" s="65">
        <v>5138.2705830000004</v>
      </c>
      <c r="K35" s="65">
        <v>3828.866966</v>
      </c>
      <c r="L35" s="65">
        <v>5229.2558019999997</v>
      </c>
    </row>
    <row r="36" spans="1:13">
      <c r="A36" s="81"/>
      <c r="B36" s="23" t="s">
        <v>14</v>
      </c>
      <c r="C36" s="65">
        <v>889.7458899410442</v>
      </c>
      <c r="D36" s="65">
        <v>681.35514247087372</v>
      </c>
      <c r="E36" s="65">
        <v>660.95436499101197</v>
      </c>
      <c r="F36" s="65">
        <v>681.34731498802921</v>
      </c>
      <c r="G36" s="65">
        <v>681.94315027882249</v>
      </c>
      <c r="H36" s="65">
        <v>680.71717179386724</v>
      </c>
      <c r="I36" s="65">
        <v>679.57041560000005</v>
      </c>
      <c r="J36" s="65">
        <v>646.84480299999996</v>
      </c>
      <c r="K36" s="65">
        <v>1956.2484139999999</v>
      </c>
      <c r="L36" s="65">
        <v>555.8595808</v>
      </c>
    </row>
    <row r="37" spans="1:13">
      <c r="A37" s="82"/>
      <c r="B37" s="24" t="s">
        <v>15</v>
      </c>
      <c r="C37" s="66">
        <v>0.84620083943512214</v>
      </c>
      <c r="D37" s="66">
        <v>0.88222272204925112</v>
      </c>
      <c r="E37" s="66">
        <v>0.88574914763008206</v>
      </c>
      <c r="F37" s="66">
        <v>0.88222407536894532</v>
      </c>
      <c r="G37" s="66">
        <v>0.88212108064921935</v>
      </c>
      <c r="H37" s="66">
        <v>0.88233299983047908</v>
      </c>
      <c r="I37" s="66">
        <v>0.88253122500000003</v>
      </c>
      <c r="J37" s="66">
        <v>0.88818808999999999</v>
      </c>
      <c r="K37" s="66">
        <v>0.66184798600000005</v>
      </c>
      <c r="L37" s="66">
        <v>0.90391555800000001</v>
      </c>
    </row>
    <row r="38" spans="1:13">
      <c r="A38" s="80" t="s">
        <v>26</v>
      </c>
      <c r="B38" s="23" t="s">
        <v>12</v>
      </c>
      <c r="C38" s="65">
        <v>5657.4253698871871</v>
      </c>
      <c r="D38" s="65">
        <v>5657.4253672141203</v>
      </c>
      <c r="E38" s="65">
        <v>5657.4253665029146</v>
      </c>
      <c r="F38" s="65">
        <v>5657.4253663184036</v>
      </c>
      <c r="G38" s="65">
        <v>5657.4253678887908</v>
      </c>
      <c r="H38" s="65">
        <v>5657.4253698704024</v>
      </c>
      <c r="I38" s="65">
        <v>5657.425373</v>
      </c>
      <c r="J38" s="65">
        <v>5657.4253650000001</v>
      </c>
      <c r="K38" s="65">
        <v>5657.4253669999998</v>
      </c>
      <c r="L38" s="65">
        <v>5657.4253689999996</v>
      </c>
    </row>
    <row r="39" spans="1:13">
      <c r="A39" s="81"/>
      <c r="B39" s="23" t="s">
        <v>13</v>
      </c>
      <c r="C39" s="65">
        <v>196.67929149294761</v>
      </c>
      <c r="D39" s="65">
        <v>5468.1705837735308</v>
      </c>
      <c r="E39" s="65">
        <v>5413.7747862459364</v>
      </c>
      <c r="F39" s="65">
        <v>5410.2828161252264</v>
      </c>
      <c r="G39" s="65">
        <v>5410.6370638212866</v>
      </c>
      <c r="H39" s="65">
        <v>86.008903008772137</v>
      </c>
      <c r="I39" s="65">
        <v>26.549206989999998</v>
      </c>
      <c r="J39" s="65">
        <v>5477.105243</v>
      </c>
      <c r="K39" s="65">
        <v>5541.9690209999999</v>
      </c>
      <c r="L39" s="65">
        <v>5562.5860259999999</v>
      </c>
    </row>
    <row r="40" spans="1:13">
      <c r="A40" s="81"/>
      <c r="B40" s="23" t="s">
        <v>14</v>
      </c>
      <c r="C40" s="65">
        <v>5460.7460783942397</v>
      </c>
      <c r="D40" s="65">
        <v>189.25478344058939</v>
      </c>
      <c r="E40" s="65">
        <v>243.65058025697871</v>
      </c>
      <c r="F40" s="65">
        <v>247.14255019317849</v>
      </c>
      <c r="G40" s="65">
        <v>246.78830406750299</v>
      </c>
      <c r="H40" s="65">
        <v>5571.4164668616304</v>
      </c>
      <c r="I40" s="65">
        <v>5630.876166</v>
      </c>
      <c r="J40" s="65">
        <v>180.3201219</v>
      </c>
      <c r="K40" s="65">
        <v>115.4563457</v>
      </c>
      <c r="L40" s="65">
        <v>94.839342549999998</v>
      </c>
    </row>
    <row r="41" spans="1:13">
      <c r="A41" s="82"/>
      <c r="B41" s="24" t="s">
        <v>15</v>
      </c>
      <c r="C41" s="66">
        <v>3.4764805301686123E-2</v>
      </c>
      <c r="D41" s="66">
        <v>0.96654754218458494</v>
      </c>
      <c r="E41" s="66">
        <v>0.95693260370704825</v>
      </c>
      <c r="F41" s="66">
        <v>0.95631536711654275</v>
      </c>
      <c r="G41" s="66">
        <v>0.95637798326633539</v>
      </c>
      <c r="H41" s="66">
        <v>1.520283475003089E-2</v>
      </c>
      <c r="I41" s="76">
        <v>4.6928070000000002E-3</v>
      </c>
      <c r="J41" s="66">
        <v>0.96812682299999997</v>
      </c>
      <c r="K41" s="66">
        <v>0.97959206899999995</v>
      </c>
      <c r="L41" s="66">
        <v>0.98323630699999998</v>
      </c>
      <c r="M41" s="79" t="s">
        <v>18</v>
      </c>
    </row>
    <row r="42" spans="1:13">
      <c r="A42" s="80" t="s">
        <v>27</v>
      </c>
      <c r="B42" s="23" t="s">
        <v>12</v>
      </c>
      <c r="C42" s="65">
        <v>682.28497471425658</v>
      </c>
      <c r="D42" s="65">
        <v>682.28497018829728</v>
      </c>
      <c r="E42" s="65">
        <v>682.28497381634202</v>
      </c>
      <c r="F42" s="65">
        <v>682.2849715902197</v>
      </c>
      <c r="G42" s="65">
        <v>682.28497313132368</v>
      </c>
      <c r="H42" s="65">
        <v>682.28497269011405</v>
      </c>
      <c r="I42" s="65">
        <v>682.28497270000003</v>
      </c>
      <c r="J42" s="65">
        <v>682.28496889999997</v>
      </c>
      <c r="K42" s="65">
        <v>682.28497230000005</v>
      </c>
      <c r="L42" s="65">
        <v>682.28497270000003</v>
      </c>
    </row>
    <row r="43" spans="1:13">
      <c r="A43" s="81"/>
      <c r="B43" s="23" t="s">
        <v>13</v>
      </c>
      <c r="C43" s="65">
        <v>430.56822818008209</v>
      </c>
      <c r="D43" s="65">
        <v>512.45015266409746</v>
      </c>
      <c r="E43" s="65">
        <v>518.07043732468969</v>
      </c>
      <c r="F43" s="65">
        <v>516.36529958077017</v>
      </c>
      <c r="G43" s="65">
        <v>516.30261608823207</v>
      </c>
      <c r="H43" s="65">
        <v>519.24700728009202</v>
      </c>
      <c r="I43" s="65">
        <v>517.58268769999995</v>
      </c>
      <c r="J43" s="65">
        <v>517.92669190000004</v>
      </c>
      <c r="K43" s="65">
        <v>566.24599479999995</v>
      </c>
      <c r="L43" s="65">
        <v>571.64667139999995</v>
      </c>
    </row>
    <row r="44" spans="1:13">
      <c r="A44" s="81"/>
      <c r="B44" s="23" t="s">
        <v>14</v>
      </c>
      <c r="C44" s="65">
        <v>251.7167465341744</v>
      </c>
      <c r="D44" s="65">
        <v>169.83481752419979</v>
      </c>
      <c r="E44" s="65">
        <v>164.2145364916523</v>
      </c>
      <c r="F44" s="65">
        <v>165.91967200944961</v>
      </c>
      <c r="G44" s="65">
        <v>165.98235704309161</v>
      </c>
      <c r="H44" s="65">
        <v>163.037965410022</v>
      </c>
      <c r="I44" s="65">
        <v>164.70228499999999</v>
      </c>
      <c r="J44" s="65">
        <v>164.35827699999999</v>
      </c>
      <c r="K44" s="65">
        <v>116.0389775</v>
      </c>
      <c r="L44" s="65">
        <v>110.63830129999999</v>
      </c>
    </row>
    <row r="45" spans="1:13">
      <c r="A45" s="82"/>
      <c r="B45" s="24" t="s">
        <v>15</v>
      </c>
      <c r="C45" s="66">
        <v>0.63106802016328389</v>
      </c>
      <c r="D45" s="66">
        <v>0.7510793510850331</v>
      </c>
      <c r="E45" s="66">
        <v>0.75931679167266009</v>
      </c>
      <c r="F45" s="66">
        <v>0.7568176364448771</v>
      </c>
      <c r="G45" s="66">
        <v>0.75672576184505247</v>
      </c>
      <c r="H45" s="66">
        <v>0.7610412482526242</v>
      </c>
      <c r="I45" s="66">
        <v>0.75860191600000004</v>
      </c>
      <c r="J45" s="66">
        <v>0.75910611500000003</v>
      </c>
      <c r="K45" s="66">
        <v>0.82992593699999995</v>
      </c>
      <c r="L45" s="66">
        <v>0.83784150899999998</v>
      </c>
    </row>
    <row r="46" spans="1:13">
      <c r="A46" s="80" t="s">
        <v>28</v>
      </c>
      <c r="B46" s="23" t="s">
        <v>12</v>
      </c>
      <c r="C46" s="65">
        <v>77.694101924978511</v>
      </c>
      <c r="D46" s="65">
        <v>77.694101570405422</v>
      </c>
      <c r="E46" s="65">
        <v>77.694101701163959</v>
      </c>
      <c r="F46" s="65">
        <v>77.694101701163959</v>
      </c>
      <c r="G46" s="65">
        <v>77.694101701163959</v>
      </c>
      <c r="H46" s="65">
        <v>77.694101811393381</v>
      </c>
      <c r="I46" s="65">
        <v>77.694101810000006</v>
      </c>
      <c r="J46" s="65">
        <v>77.694101989999993</v>
      </c>
      <c r="K46" s="65">
        <v>77.694101680000003</v>
      </c>
      <c r="L46" s="65">
        <v>77.69409967</v>
      </c>
    </row>
    <row r="47" spans="1:13">
      <c r="A47" s="81"/>
      <c r="B47" s="23" t="s">
        <v>13</v>
      </c>
      <c r="C47" s="65">
        <v>8.4014634536805771E-2</v>
      </c>
      <c r="D47" s="65">
        <v>71.865781926860137</v>
      </c>
      <c r="E47" s="65">
        <v>72.055906894923538</v>
      </c>
      <c r="F47" s="65">
        <v>72.055908028189634</v>
      </c>
      <c r="G47" s="65">
        <v>72.055908028189634</v>
      </c>
      <c r="H47" s="65">
        <v>0</v>
      </c>
      <c r="I47" s="65">
        <v>0</v>
      </c>
      <c r="J47" s="65">
        <v>72.167827579999994</v>
      </c>
      <c r="K47" s="65">
        <v>77.652709849999994</v>
      </c>
      <c r="L47" s="65">
        <v>77.655741730000003</v>
      </c>
    </row>
    <row r="48" spans="1:13">
      <c r="A48" s="81"/>
      <c r="B48" s="23" t="s">
        <v>14</v>
      </c>
      <c r="C48" s="65">
        <v>77.610087290441712</v>
      </c>
      <c r="D48" s="65">
        <v>5.828319643545278</v>
      </c>
      <c r="E48" s="65">
        <v>5.6381948062404241</v>
      </c>
      <c r="F48" s="65">
        <v>5.6381936729743209</v>
      </c>
      <c r="G48" s="65">
        <v>5.6381936729743209</v>
      </c>
      <c r="H48" s="65">
        <v>77.694101811393381</v>
      </c>
      <c r="I48" s="65">
        <v>77.694101810000006</v>
      </c>
      <c r="J48" s="65">
        <v>5.526274409</v>
      </c>
      <c r="K48" s="65">
        <v>4.1391832000000003E-2</v>
      </c>
      <c r="L48" s="65">
        <v>3.8357937000000002E-2</v>
      </c>
    </row>
    <row r="49" spans="1:13">
      <c r="A49" s="82"/>
      <c r="B49" s="24" t="s">
        <v>15</v>
      </c>
      <c r="C49" s="66">
        <v>1.0813515113145961E-3</v>
      </c>
      <c r="D49" s="66">
        <v>0.92498375647907149</v>
      </c>
      <c r="E49" s="66">
        <v>0.92743085147020943</v>
      </c>
      <c r="F49" s="66">
        <v>0.92743086605646596</v>
      </c>
      <c r="G49" s="66">
        <v>0.92743086605646596</v>
      </c>
      <c r="H49" s="66">
        <v>0</v>
      </c>
      <c r="I49" s="76">
        <v>0</v>
      </c>
      <c r="J49" s="66">
        <v>0.92887137799999997</v>
      </c>
      <c r="K49" s="66">
        <v>0.99946724600000003</v>
      </c>
      <c r="L49" s="66">
        <v>0.99950629499999999</v>
      </c>
      <c r="M49" s="79" t="s">
        <v>18</v>
      </c>
    </row>
    <row r="50" spans="1:13">
      <c r="A50" s="80" t="s">
        <v>29</v>
      </c>
      <c r="B50" s="23" t="s">
        <v>12</v>
      </c>
      <c r="C50" s="65">
        <v>1086.431242535373</v>
      </c>
      <c r="D50" s="65">
        <v>1086.431252098537</v>
      </c>
      <c r="E50" s="65">
        <v>1086.4312416641999</v>
      </c>
      <c r="F50" s="65">
        <v>1086.431240984386</v>
      </c>
      <c r="G50" s="65">
        <v>1086.4312409468639</v>
      </c>
      <c r="H50" s="65">
        <v>1086.4312446820661</v>
      </c>
      <c r="I50" s="65">
        <v>1086.431239</v>
      </c>
      <c r="J50" s="65">
        <v>1086.431245</v>
      </c>
      <c r="K50" s="65">
        <v>1086.4312440000001</v>
      </c>
      <c r="L50" s="65">
        <v>1086.4312440000001</v>
      </c>
    </row>
    <row r="51" spans="1:13">
      <c r="A51" s="81"/>
      <c r="B51" s="23" t="s">
        <v>13</v>
      </c>
      <c r="C51" s="65">
        <v>34.307735362736629</v>
      </c>
      <c r="D51" s="65">
        <v>898.62769130859272</v>
      </c>
      <c r="E51" s="65">
        <v>908.48502743744496</v>
      </c>
      <c r="F51" s="65">
        <v>908.49466688539394</v>
      </c>
      <c r="G51" s="65">
        <v>908.20191769350834</v>
      </c>
      <c r="H51" s="65">
        <v>18.252809779729599</v>
      </c>
      <c r="I51" s="65">
        <v>5.8570909779999996</v>
      </c>
      <c r="J51" s="65">
        <v>904.15400799999998</v>
      </c>
      <c r="K51" s="65">
        <v>926.37566770000001</v>
      </c>
      <c r="L51" s="65">
        <v>915.59705240000005</v>
      </c>
    </row>
    <row r="52" spans="1:13">
      <c r="A52" s="81"/>
      <c r="B52" s="23" t="s">
        <v>14</v>
      </c>
      <c r="C52" s="65">
        <v>1052.123507172636</v>
      </c>
      <c r="D52" s="65">
        <v>187.80356078994399</v>
      </c>
      <c r="E52" s="65">
        <v>177.94621422675539</v>
      </c>
      <c r="F52" s="65">
        <v>177.93657409899151</v>
      </c>
      <c r="G52" s="65">
        <v>178.229323253356</v>
      </c>
      <c r="H52" s="65">
        <v>1068.178434902336</v>
      </c>
      <c r="I52" s="65">
        <v>1080.5741479999999</v>
      </c>
      <c r="J52" s="65">
        <v>182.2772367</v>
      </c>
      <c r="K52" s="65">
        <v>160.055576</v>
      </c>
      <c r="L52" s="65">
        <v>170.83419190000001</v>
      </c>
    </row>
    <row r="53" spans="1:13">
      <c r="A53" s="82"/>
      <c r="B53" s="25" t="s">
        <v>15</v>
      </c>
      <c r="C53" s="66">
        <v>3.15783770012667E-2</v>
      </c>
      <c r="D53" s="66">
        <v>0.82713718845330975</v>
      </c>
      <c r="E53" s="66">
        <v>0.83621033029740888</v>
      </c>
      <c r="F53" s="66">
        <v>0.83621920340051326</v>
      </c>
      <c r="G53" s="66">
        <v>0.83594974395432264</v>
      </c>
      <c r="H53" s="76">
        <v>1.680070401976622E-2</v>
      </c>
      <c r="I53" s="76">
        <v>5.3911289999999997E-3</v>
      </c>
      <c r="J53" s="66">
        <v>0.83222386400000004</v>
      </c>
      <c r="K53" s="66">
        <v>0.852677676</v>
      </c>
      <c r="L53" s="66">
        <v>0.84275655500000002</v>
      </c>
      <c r="M53" s="79" t="s">
        <v>30</v>
      </c>
    </row>
    <row r="54" spans="1:13">
      <c r="A54" s="80" t="s">
        <v>31</v>
      </c>
      <c r="B54" s="23" t="s">
        <v>12</v>
      </c>
      <c r="C54" s="65">
        <v>38.854549675917752</v>
      </c>
      <c r="D54" s="65">
        <v>38.854552242276981</v>
      </c>
      <c r="E54" s="65">
        <v>38.85455106928331</v>
      </c>
      <c r="F54" s="65">
        <v>38.85454960551386</v>
      </c>
      <c r="G54" s="65">
        <v>38.854549366793748</v>
      </c>
      <c r="H54" s="65">
        <v>38.854549675917752</v>
      </c>
      <c r="I54" s="65">
        <v>38.854549679999998</v>
      </c>
      <c r="J54" s="65">
        <v>38.854551700000002</v>
      </c>
      <c r="K54" s="65">
        <v>38.85455091</v>
      </c>
      <c r="L54" s="65">
        <v>38.854549300000002</v>
      </c>
    </row>
    <row r="55" spans="1:13">
      <c r="A55" s="81"/>
      <c r="B55" s="23" t="s">
        <v>13</v>
      </c>
      <c r="C55" s="65">
        <v>0</v>
      </c>
      <c r="D55" s="65">
        <v>31.273903576586982</v>
      </c>
      <c r="E55" s="65">
        <v>31.859882805077891</v>
      </c>
      <c r="F55" s="65">
        <v>31.867622475728449</v>
      </c>
      <c r="G55" s="65">
        <v>31.876688975879979</v>
      </c>
      <c r="H55" s="65">
        <v>0</v>
      </c>
      <c r="I55" s="65">
        <v>0</v>
      </c>
      <c r="J55" s="65">
        <v>11.48700156</v>
      </c>
      <c r="K55" s="65">
        <v>33.792202039999999</v>
      </c>
      <c r="L55" s="65">
        <v>34.492947549999997</v>
      </c>
    </row>
    <row r="56" spans="1:13">
      <c r="A56" s="81"/>
      <c r="B56" s="23" t="s">
        <v>14</v>
      </c>
      <c r="C56" s="65">
        <v>38.854549675917752</v>
      </c>
      <c r="D56" s="65">
        <v>7.5806486656900054</v>
      </c>
      <c r="E56" s="65">
        <v>6.9946682642054254</v>
      </c>
      <c r="F56" s="65">
        <v>6.9869271297854114</v>
      </c>
      <c r="G56" s="65">
        <v>6.9778603909137784</v>
      </c>
      <c r="H56" s="65">
        <v>38.854549675917752</v>
      </c>
      <c r="I56" s="65">
        <v>38.854549679999998</v>
      </c>
      <c r="J56" s="65">
        <v>27.367550139999999</v>
      </c>
      <c r="K56" s="65">
        <v>5.0623488740000004</v>
      </c>
      <c r="L56" s="65">
        <v>4.3616017520000003</v>
      </c>
    </row>
    <row r="57" spans="1:13">
      <c r="A57" s="82"/>
      <c r="B57" s="24" t="s">
        <v>15</v>
      </c>
      <c r="C57" s="66">
        <v>0</v>
      </c>
      <c r="D57" s="66">
        <v>0.80489676940758492</v>
      </c>
      <c r="E57" s="66">
        <v>0.81997814743161201</v>
      </c>
      <c r="F57" s="66">
        <v>0.82017737431721782</v>
      </c>
      <c r="G57" s="66">
        <v>0.82041072397876624</v>
      </c>
      <c r="H57" s="66">
        <v>0</v>
      </c>
      <c r="I57" s="76">
        <v>0</v>
      </c>
      <c r="J57" s="66">
        <v>0.295641078</v>
      </c>
      <c r="K57" s="66">
        <v>0.86971027199999995</v>
      </c>
      <c r="L57" s="66">
        <v>0.88774540400000002</v>
      </c>
      <c r="M57" s="79" t="s">
        <v>18</v>
      </c>
    </row>
    <row r="58" spans="1:13">
      <c r="A58" s="80" t="s">
        <v>32</v>
      </c>
      <c r="B58" s="23" t="s">
        <v>12</v>
      </c>
      <c r="C58" s="65">
        <v>6113.6450843935036</v>
      </c>
      <c r="D58" s="65">
        <v>6113.6450751484363</v>
      </c>
      <c r="E58" s="65">
        <v>6113.6450805719323</v>
      </c>
      <c r="F58" s="65">
        <v>6113.6450821540348</v>
      </c>
      <c r="G58" s="65">
        <v>6113.6450823842097</v>
      </c>
      <c r="H58" s="65">
        <v>6113.645074204238</v>
      </c>
      <c r="I58" s="65">
        <v>6113.6450759999998</v>
      </c>
      <c r="J58" s="65">
        <v>6113.6450830000003</v>
      </c>
      <c r="K58" s="65">
        <v>6113.6450809999997</v>
      </c>
      <c r="L58" s="65">
        <v>6113.6450809999997</v>
      </c>
    </row>
    <row r="59" spans="1:13">
      <c r="A59" s="81"/>
      <c r="B59" s="23" t="s">
        <v>13</v>
      </c>
      <c r="C59" s="65">
        <v>5528.1054161016464</v>
      </c>
      <c r="D59" s="65">
        <v>5950.0967449206464</v>
      </c>
      <c r="E59" s="65">
        <v>5869.9693840585815</v>
      </c>
      <c r="F59" s="65">
        <v>5869.8726295092201</v>
      </c>
      <c r="G59" s="65">
        <v>5869.9821441113108</v>
      </c>
      <c r="H59" s="65">
        <v>5873.834181667632</v>
      </c>
      <c r="I59" s="65">
        <v>5918.9696379999996</v>
      </c>
      <c r="J59" s="65">
        <v>5948.5595300000004</v>
      </c>
      <c r="K59" s="65">
        <v>6015.3093939999999</v>
      </c>
      <c r="L59" s="65">
        <v>6052.3677239999997</v>
      </c>
    </row>
    <row r="60" spans="1:13">
      <c r="A60" s="81"/>
      <c r="B60" s="23" t="s">
        <v>14</v>
      </c>
      <c r="C60" s="65">
        <v>585.53966829185708</v>
      </c>
      <c r="D60" s="65">
        <v>163.5483302277903</v>
      </c>
      <c r="E60" s="65">
        <v>243.67569651335199</v>
      </c>
      <c r="F60" s="65">
        <v>243.77245264481471</v>
      </c>
      <c r="G60" s="65">
        <v>243.6629382728984</v>
      </c>
      <c r="H60" s="65">
        <v>239.8108925366063</v>
      </c>
      <c r="I60" s="65">
        <v>194.67543760000001</v>
      </c>
      <c r="J60" s="65">
        <v>165.0855526</v>
      </c>
      <c r="K60" s="65">
        <v>98.335687039999996</v>
      </c>
      <c r="L60" s="65">
        <v>61.277357719999998</v>
      </c>
    </row>
    <row r="61" spans="1:13">
      <c r="A61" s="82"/>
      <c r="B61" s="24" t="s">
        <v>15</v>
      </c>
      <c r="C61" s="66">
        <v>0.90422413139640978</v>
      </c>
      <c r="D61" s="66">
        <v>0.97324863837899211</v>
      </c>
      <c r="E61" s="66">
        <v>0.96014232208413453</v>
      </c>
      <c r="F61" s="66">
        <v>0.96012649583529219</v>
      </c>
      <c r="G61" s="66">
        <v>0.96014440894271302</v>
      </c>
      <c r="H61" s="66">
        <v>0.96077448238720009</v>
      </c>
      <c r="I61" s="66">
        <v>0.96815722299999996</v>
      </c>
      <c r="J61" s="66">
        <v>0.97299719699999998</v>
      </c>
      <c r="K61" s="66">
        <v>0.98391537500000004</v>
      </c>
      <c r="L61" s="66">
        <v>0.98997695200000002</v>
      </c>
    </row>
    <row r="62" spans="1:13">
      <c r="A62" s="80" t="s">
        <v>33</v>
      </c>
      <c r="B62" s="23" t="s">
        <v>12</v>
      </c>
      <c r="C62" s="65">
        <v>2.9908693926596648</v>
      </c>
      <c r="D62" s="65">
        <v>2.9908697079829181</v>
      </c>
      <c r="E62" s="65">
        <v>2.9908674385418839</v>
      </c>
      <c r="F62" s="65">
        <v>2.9908688424058272</v>
      </c>
      <c r="G62" s="65">
        <v>2.9908674385418839</v>
      </c>
      <c r="H62" s="65">
        <v>2.9908697053449829</v>
      </c>
      <c r="I62" s="65">
        <v>2.990869708</v>
      </c>
      <c r="J62" s="65">
        <v>2.9908685259999999</v>
      </c>
      <c r="K62" s="65">
        <v>2.9908693930000001</v>
      </c>
      <c r="L62" s="65">
        <v>2.990869376</v>
      </c>
    </row>
    <row r="63" spans="1:13">
      <c r="A63" s="81"/>
      <c r="B63" s="23" t="s">
        <v>13</v>
      </c>
      <c r="C63" s="65">
        <v>0</v>
      </c>
      <c r="D63" s="65">
        <v>0.68207914784802059</v>
      </c>
      <c r="E63" s="65">
        <v>0.38301521132128941</v>
      </c>
      <c r="F63" s="65">
        <v>0.38148488964372168</v>
      </c>
      <c r="G63" s="65">
        <v>0.38301521132128941</v>
      </c>
      <c r="H63" s="65">
        <v>0</v>
      </c>
      <c r="I63" s="65">
        <v>0.68207906200000001</v>
      </c>
      <c r="J63" s="65">
        <v>1.099812504</v>
      </c>
      <c r="K63" s="65">
        <v>0</v>
      </c>
      <c r="L63" s="65">
        <v>1.5889107170000001</v>
      </c>
    </row>
    <row r="64" spans="1:13">
      <c r="A64" s="81"/>
      <c r="B64" s="23" t="s">
        <v>14</v>
      </c>
      <c r="C64" s="65">
        <v>2.9908693926596648</v>
      </c>
      <c r="D64" s="65">
        <v>2.3087905601348968</v>
      </c>
      <c r="E64" s="65">
        <v>2.6078522272205951</v>
      </c>
      <c r="F64" s="65">
        <v>2.609383952762105</v>
      </c>
      <c r="G64" s="65">
        <v>2.6078522272205951</v>
      </c>
      <c r="H64" s="65">
        <v>2.9908697053449829</v>
      </c>
      <c r="I64" s="65">
        <v>2.3087906459999998</v>
      </c>
      <c r="J64" s="65">
        <v>1.891056023</v>
      </c>
      <c r="K64" s="65">
        <v>2.9908693930000001</v>
      </c>
      <c r="L64" s="65">
        <v>1.4019586589999999</v>
      </c>
    </row>
    <row r="65" spans="1:13">
      <c r="A65" s="82"/>
      <c r="B65" s="24" t="s">
        <v>15</v>
      </c>
      <c r="C65" s="76">
        <v>0</v>
      </c>
      <c r="D65" s="66">
        <v>0.22805378182389091</v>
      </c>
      <c r="E65" s="66">
        <v>0.12806158052528671</v>
      </c>
      <c r="F65" s="66">
        <v>0.12754985582612799</v>
      </c>
      <c r="G65" s="66">
        <v>0.12806158052528671</v>
      </c>
      <c r="H65" s="66">
        <v>0</v>
      </c>
      <c r="I65" s="76">
        <v>0.228053753</v>
      </c>
      <c r="J65" s="66">
        <v>0.36772345400000001</v>
      </c>
      <c r="K65" s="66">
        <v>0</v>
      </c>
      <c r="L65" s="66">
        <v>0.53125379900000003</v>
      </c>
      <c r="M65" s="79" t="s">
        <v>34</v>
      </c>
    </row>
    <row r="66" spans="1:13">
      <c r="A66" s="80" t="s">
        <v>35</v>
      </c>
      <c r="B66" s="23" t="s">
        <v>12</v>
      </c>
      <c r="C66" s="65">
        <v>240.2558287695571</v>
      </c>
      <c r="D66" s="65">
        <v>240.25582702868061</v>
      </c>
      <c r="E66" s="65">
        <v>240.25582763176351</v>
      </c>
      <c r="F66" s="65">
        <v>240.25582995933661</v>
      </c>
      <c r="G66" s="65">
        <v>240.2558288288611</v>
      </c>
      <c r="H66" s="65">
        <v>240.25582832756189</v>
      </c>
      <c r="I66" s="65">
        <v>240.25582829999999</v>
      </c>
      <c r="J66" s="65">
        <v>240.2558367</v>
      </c>
      <c r="K66" s="65">
        <v>240.2558282</v>
      </c>
      <c r="L66" s="65">
        <v>240.25583109999999</v>
      </c>
    </row>
    <row r="67" spans="1:13">
      <c r="A67" s="81"/>
      <c r="B67" s="23" t="s">
        <v>13</v>
      </c>
      <c r="C67" s="65">
        <v>0</v>
      </c>
      <c r="D67" s="65">
        <v>5.2273285081175231</v>
      </c>
      <c r="E67" s="65">
        <v>12.909224589497869</v>
      </c>
      <c r="F67" s="65">
        <v>12.941455465678469</v>
      </c>
      <c r="G67" s="65">
        <v>12.265586786369321</v>
      </c>
      <c r="H67" s="65">
        <v>0</v>
      </c>
      <c r="I67" s="65">
        <v>0</v>
      </c>
      <c r="J67" s="65">
        <v>115.9521946</v>
      </c>
      <c r="K67" s="65">
        <v>135.0012318</v>
      </c>
      <c r="L67" s="65">
        <v>56.891890170000003</v>
      </c>
    </row>
    <row r="68" spans="1:13">
      <c r="A68" s="81"/>
      <c r="B68" s="23" t="s">
        <v>14</v>
      </c>
      <c r="C68" s="65">
        <v>240.2558287695571</v>
      </c>
      <c r="D68" s="65">
        <v>235.02849852056309</v>
      </c>
      <c r="E68" s="65">
        <v>227.34660304226571</v>
      </c>
      <c r="F68" s="65">
        <v>227.31437449365811</v>
      </c>
      <c r="G68" s="65">
        <v>227.99024204249179</v>
      </c>
      <c r="H68" s="65">
        <v>240.25582832756189</v>
      </c>
      <c r="I68" s="65">
        <v>240.25582829999999</v>
      </c>
      <c r="J68" s="65">
        <v>124.3036421</v>
      </c>
      <c r="K68" s="65">
        <v>105.2545964</v>
      </c>
      <c r="L68" s="65">
        <v>183.36394089999999</v>
      </c>
    </row>
    <row r="69" spans="1:13">
      <c r="A69" s="82"/>
      <c r="B69" s="24" t="s">
        <v>15</v>
      </c>
      <c r="C69" s="66">
        <v>0</v>
      </c>
      <c r="D69" s="66">
        <v>2.175734329845623E-2</v>
      </c>
      <c r="E69" s="66">
        <v>5.3731161140797137E-2</v>
      </c>
      <c r="F69" s="66">
        <v>5.3865312936917382E-2</v>
      </c>
      <c r="G69" s="66">
        <v>5.1052192349124392E-2</v>
      </c>
      <c r="H69" s="66">
        <v>0</v>
      </c>
      <c r="I69" s="76">
        <v>0</v>
      </c>
      <c r="J69" s="66">
        <v>0.482619678</v>
      </c>
      <c r="K69" s="66">
        <v>0.56190616800000004</v>
      </c>
      <c r="L69" s="66">
        <v>0.236797125</v>
      </c>
      <c r="M69" s="79" t="s">
        <v>18</v>
      </c>
    </row>
    <row r="70" spans="1:13">
      <c r="A70" s="80" t="s">
        <v>36</v>
      </c>
      <c r="B70" s="23" t="s">
        <v>12</v>
      </c>
      <c r="C70" s="65">
        <v>45.013564558442582</v>
      </c>
      <c r="D70" s="65">
        <v>45.013564558442582</v>
      </c>
      <c r="E70" s="65">
        <v>45.013564558442582</v>
      </c>
      <c r="F70" s="65">
        <v>45.013564558442582</v>
      </c>
      <c r="G70" s="65">
        <v>45.013564558442582</v>
      </c>
      <c r="H70" s="65">
        <v>45.013564558442582</v>
      </c>
      <c r="I70" s="65">
        <v>45.013564559999999</v>
      </c>
      <c r="J70" s="65">
        <v>45.013564119999998</v>
      </c>
      <c r="K70" s="65">
        <v>45.013563959999999</v>
      </c>
      <c r="L70" s="65">
        <v>45.013563499999997</v>
      </c>
    </row>
    <row r="71" spans="1:13">
      <c r="A71" s="81"/>
      <c r="B71" s="23" t="s">
        <v>13</v>
      </c>
      <c r="C71" s="65">
        <v>0</v>
      </c>
      <c r="D71" s="65">
        <v>0</v>
      </c>
      <c r="E71" s="65">
        <v>0</v>
      </c>
      <c r="F71" s="65">
        <v>0</v>
      </c>
      <c r="G71" s="65">
        <v>0</v>
      </c>
      <c r="H71" s="65">
        <v>0</v>
      </c>
      <c r="I71" s="65">
        <v>0</v>
      </c>
      <c r="J71" s="65">
        <v>39.369591669999998</v>
      </c>
      <c r="K71" s="65">
        <v>40.965912109999998</v>
      </c>
      <c r="L71" s="65">
        <v>36.12038922</v>
      </c>
    </row>
    <row r="72" spans="1:13">
      <c r="A72" s="81"/>
      <c r="B72" s="23" t="s">
        <v>14</v>
      </c>
      <c r="C72" s="65">
        <v>45.013564558442582</v>
      </c>
      <c r="D72" s="65">
        <v>45.013564558442582</v>
      </c>
      <c r="E72" s="65">
        <v>45.013564558442582</v>
      </c>
      <c r="F72" s="65">
        <v>45.013564558442582</v>
      </c>
      <c r="G72" s="65">
        <v>45.013564558442582</v>
      </c>
      <c r="H72" s="65">
        <v>45.013564558442582</v>
      </c>
      <c r="I72" s="65">
        <v>45.013564559999999</v>
      </c>
      <c r="J72" s="65">
        <v>5.6439724460000003</v>
      </c>
      <c r="K72" s="65">
        <v>4.0476518480000001</v>
      </c>
      <c r="L72" s="65">
        <v>8.8931742790000001</v>
      </c>
    </row>
    <row r="73" spans="1:13">
      <c r="A73" s="82"/>
      <c r="B73" s="24" t="s">
        <v>15</v>
      </c>
      <c r="C73" s="66">
        <v>0</v>
      </c>
      <c r="D73" s="66">
        <v>0</v>
      </c>
      <c r="E73" s="66">
        <v>0</v>
      </c>
      <c r="F73" s="66">
        <v>0</v>
      </c>
      <c r="G73" s="66">
        <v>0</v>
      </c>
      <c r="H73" s="66">
        <v>0</v>
      </c>
      <c r="I73" s="76">
        <v>0</v>
      </c>
      <c r="J73" s="66">
        <v>0.87461618399999996</v>
      </c>
      <c r="K73" s="66">
        <v>0.91007928500000002</v>
      </c>
      <c r="L73" s="66">
        <v>0.80243345399999999</v>
      </c>
      <c r="M73" s="79" t="s">
        <v>18</v>
      </c>
    </row>
    <row r="74" spans="1:13">
      <c r="A74" s="80" t="s">
        <v>37</v>
      </c>
      <c r="B74" s="23" t="s">
        <v>12</v>
      </c>
      <c r="C74" s="65">
        <v>27.878917542628351</v>
      </c>
      <c r="D74" s="65">
        <v>27.878917542628351</v>
      </c>
      <c r="E74" s="65">
        <v>27.878917542628351</v>
      </c>
      <c r="F74" s="65">
        <v>27.878917542628351</v>
      </c>
      <c r="G74" s="65">
        <v>27.878917542628351</v>
      </c>
      <c r="H74" s="65">
        <v>27.878917542628351</v>
      </c>
      <c r="I74" s="65">
        <v>27.87891754</v>
      </c>
      <c r="J74" s="65">
        <v>27.87891754</v>
      </c>
      <c r="K74" s="65">
        <v>27.87891754</v>
      </c>
      <c r="L74" s="65">
        <v>27.87891668</v>
      </c>
    </row>
    <row r="75" spans="1:13">
      <c r="A75" s="81"/>
      <c r="B75" s="23" t="s">
        <v>13</v>
      </c>
      <c r="C75" s="65">
        <v>0</v>
      </c>
      <c r="D75" s="65">
        <v>0</v>
      </c>
      <c r="E75" s="65">
        <v>0</v>
      </c>
      <c r="F75" s="65">
        <v>0</v>
      </c>
      <c r="G75" s="65">
        <v>0</v>
      </c>
      <c r="H75" s="65">
        <v>0</v>
      </c>
      <c r="I75" s="65">
        <v>0</v>
      </c>
      <c r="J75" s="65">
        <v>0</v>
      </c>
      <c r="K75" s="65">
        <v>0</v>
      </c>
      <c r="L75" s="65">
        <v>0</v>
      </c>
    </row>
    <row r="76" spans="1:13">
      <c r="A76" s="81"/>
      <c r="B76" s="23" t="s">
        <v>14</v>
      </c>
      <c r="C76" s="65">
        <v>27.878917542628351</v>
      </c>
      <c r="D76" s="65">
        <v>27.878917542628351</v>
      </c>
      <c r="E76" s="65">
        <v>27.878917542628351</v>
      </c>
      <c r="F76" s="65">
        <v>27.878917542628351</v>
      </c>
      <c r="G76" s="65">
        <v>27.878917542628351</v>
      </c>
      <c r="H76" s="65">
        <v>27.878917542628351</v>
      </c>
      <c r="I76" s="65">
        <v>27.87891754</v>
      </c>
      <c r="J76" s="65">
        <v>27.87891754</v>
      </c>
      <c r="K76" s="65">
        <v>27.87891754</v>
      </c>
      <c r="L76" s="65">
        <v>27.87891668</v>
      </c>
    </row>
    <row r="77" spans="1:13">
      <c r="A77" s="82"/>
      <c r="B77" s="24" t="s">
        <v>15</v>
      </c>
      <c r="C77" s="66">
        <v>0</v>
      </c>
      <c r="D77" s="66">
        <v>0</v>
      </c>
      <c r="E77" s="66">
        <v>0</v>
      </c>
      <c r="F77" s="66">
        <v>0</v>
      </c>
      <c r="G77" s="66">
        <v>0</v>
      </c>
      <c r="H77" s="66">
        <v>0</v>
      </c>
      <c r="I77" s="76">
        <v>0</v>
      </c>
      <c r="J77" s="66">
        <v>0</v>
      </c>
      <c r="K77" s="66">
        <v>0</v>
      </c>
      <c r="L77" s="66">
        <v>0</v>
      </c>
      <c r="M77" s="79" t="s">
        <v>18</v>
      </c>
    </row>
  </sheetData>
  <autoFilter ref="B1:G29" xr:uid="{0A81C690-5968-40EA-9542-AD00D72632C9}"/>
  <mergeCells count="19">
    <mergeCell ref="A22:A25"/>
    <mergeCell ref="A26:A29"/>
    <mergeCell ref="A2:A5"/>
    <mergeCell ref="A6:A9"/>
    <mergeCell ref="A10:A13"/>
    <mergeCell ref="A14:A17"/>
    <mergeCell ref="A18:A21"/>
    <mergeCell ref="A30:A33"/>
    <mergeCell ref="A38:A41"/>
    <mergeCell ref="A34:A37"/>
    <mergeCell ref="A46:A49"/>
    <mergeCell ref="A42:A45"/>
    <mergeCell ref="A70:A73"/>
    <mergeCell ref="A74:A77"/>
    <mergeCell ref="A50:A53"/>
    <mergeCell ref="A54:A57"/>
    <mergeCell ref="A58:A61"/>
    <mergeCell ref="A66:A69"/>
    <mergeCell ref="A62:A65"/>
  </mergeCells>
  <conditionalFormatting sqref="A2">
    <cfRule type="beginsWith" dxfId="155" priority="80" operator="beginsWith" text="13">
      <formula>LEFT(A2,LEN("13"))="13"</formula>
    </cfRule>
    <cfRule type="beginsWith" dxfId="154" priority="81" operator="beginsWith" text="12">
      <formula>LEFT(A2,LEN("12"))="12"</formula>
    </cfRule>
    <cfRule type="beginsWith" dxfId="153" priority="82" operator="beginsWith" text="11">
      <formula>LEFT(A2,LEN("11"))="11"</formula>
    </cfRule>
    <cfRule type="beginsWith" dxfId="152" priority="83" operator="beginsWith" text="10">
      <formula>LEFT(A2,LEN("10"))="10"</formula>
    </cfRule>
    <cfRule type="beginsWith" dxfId="151" priority="84" operator="beginsWith" text="09">
      <formula>LEFT(A2,LEN("09"))="09"</formula>
    </cfRule>
    <cfRule type="beginsWith" dxfId="150" priority="85" operator="beginsWith" text="08">
      <formula>LEFT(A2,LEN("08"))="08"</formula>
    </cfRule>
    <cfRule type="beginsWith" dxfId="149" priority="86" operator="beginsWith" text="07">
      <formula>LEFT(A2,LEN("07"))="07"</formula>
    </cfRule>
    <cfRule type="beginsWith" dxfId="148" priority="87" operator="beginsWith" text="06">
      <formula>LEFT(A2,LEN("06"))="06"</formula>
    </cfRule>
    <cfRule type="beginsWith" dxfId="147" priority="88" operator="beginsWith" text="05">
      <formula>LEFT(A2,LEN("05"))="05"</formula>
    </cfRule>
    <cfRule type="beginsWith" dxfId="146" priority="89" operator="beginsWith" text="04">
      <formula>LEFT(A2,LEN("04"))="04"</formula>
    </cfRule>
    <cfRule type="beginsWith" dxfId="145" priority="90" operator="beginsWith" text="03">
      <formula>LEFT(A2,LEN("03"))="03"</formula>
    </cfRule>
    <cfRule type="beginsWith" dxfId="144" priority="91" operator="beginsWith" text="02">
      <formula>LEFT(A2,LEN("02"))="02"</formula>
    </cfRule>
    <cfRule type="beginsWith" dxfId="143" priority="92" operator="beginsWith" text="01">
      <formula>LEFT(A2,LEN("01"))="01"</formula>
    </cfRule>
  </conditionalFormatting>
  <conditionalFormatting sqref="A6 A10 A14 A18 A22 A26">
    <cfRule type="beginsWith" dxfId="142" priority="67" operator="beginsWith" text="13">
      <formula>LEFT(A6,LEN("13"))="13"</formula>
    </cfRule>
    <cfRule type="beginsWith" dxfId="141" priority="68" operator="beginsWith" text="12">
      <formula>LEFT(A6,LEN("12"))="12"</formula>
    </cfRule>
    <cfRule type="beginsWith" dxfId="140" priority="69" operator="beginsWith" text="11">
      <formula>LEFT(A6,LEN("11"))="11"</formula>
    </cfRule>
    <cfRule type="beginsWith" dxfId="139" priority="70" operator="beginsWith" text="10">
      <formula>LEFT(A6,LEN("10"))="10"</formula>
    </cfRule>
    <cfRule type="beginsWith" dxfId="138" priority="71" operator="beginsWith" text="09">
      <formula>LEFT(A6,LEN("09"))="09"</formula>
    </cfRule>
    <cfRule type="beginsWith" dxfId="137" priority="72" operator="beginsWith" text="08">
      <formula>LEFT(A6,LEN("08"))="08"</formula>
    </cfRule>
    <cfRule type="beginsWith" dxfId="136" priority="73" operator="beginsWith" text="07">
      <formula>LEFT(A6,LEN("07"))="07"</formula>
    </cfRule>
    <cfRule type="beginsWith" dxfId="135" priority="74" operator="beginsWith" text="06">
      <formula>LEFT(A6,LEN("06"))="06"</formula>
    </cfRule>
    <cfRule type="beginsWith" dxfId="134" priority="75" operator="beginsWith" text="05">
      <formula>LEFT(A6,LEN("05"))="05"</formula>
    </cfRule>
    <cfRule type="beginsWith" dxfId="133" priority="76" operator="beginsWith" text="04">
      <formula>LEFT(A6,LEN("04"))="04"</formula>
    </cfRule>
    <cfRule type="beginsWith" dxfId="132" priority="77" operator="beginsWith" text="03">
      <formula>LEFT(A6,LEN("03"))="03"</formula>
    </cfRule>
    <cfRule type="beginsWith" dxfId="131" priority="78" operator="beginsWith" text="02">
      <formula>LEFT(A6,LEN("02"))="02"</formula>
    </cfRule>
    <cfRule type="beginsWith" dxfId="130" priority="79" operator="beginsWith" text="01">
      <formula>LEFT(A6,LEN("01"))="01"</formula>
    </cfRule>
  </conditionalFormatting>
  <conditionalFormatting sqref="A30">
    <cfRule type="beginsWith" dxfId="129" priority="53" operator="beginsWith" text="13">
      <formula>LEFT(A30,LEN("13"))="13"</formula>
    </cfRule>
    <cfRule type="beginsWith" dxfId="128" priority="54" operator="beginsWith" text="12">
      <formula>LEFT(A30,LEN("12"))="12"</formula>
    </cfRule>
    <cfRule type="beginsWith" dxfId="127" priority="55" operator="beginsWith" text="11">
      <formula>LEFT(A30,LEN("11"))="11"</formula>
    </cfRule>
    <cfRule type="beginsWith" dxfId="126" priority="56" operator="beginsWith" text="10">
      <formula>LEFT(A30,LEN("10"))="10"</formula>
    </cfRule>
    <cfRule type="beginsWith" dxfId="125" priority="57" operator="beginsWith" text="09">
      <formula>LEFT(A30,LEN("09"))="09"</formula>
    </cfRule>
    <cfRule type="beginsWith" dxfId="124" priority="58" operator="beginsWith" text="08">
      <formula>LEFT(A30,LEN("08"))="08"</formula>
    </cfRule>
    <cfRule type="beginsWith" dxfId="123" priority="59" operator="beginsWith" text="07">
      <formula>LEFT(A30,LEN("07"))="07"</formula>
    </cfRule>
    <cfRule type="beginsWith" dxfId="122" priority="60" operator="beginsWith" text="06">
      <formula>LEFT(A30,LEN("06"))="06"</formula>
    </cfRule>
    <cfRule type="beginsWith" dxfId="121" priority="61" operator="beginsWith" text="05">
      <formula>LEFT(A30,LEN("05"))="05"</formula>
    </cfRule>
    <cfRule type="beginsWith" dxfId="120" priority="62" operator="beginsWith" text="04">
      <formula>LEFT(A30,LEN("04"))="04"</formula>
    </cfRule>
    <cfRule type="beginsWith" dxfId="119" priority="63" operator="beginsWith" text="03">
      <formula>LEFT(A30,LEN("03"))="03"</formula>
    </cfRule>
    <cfRule type="beginsWith" dxfId="118" priority="64" operator="beginsWith" text="02">
      <formula>LEFT(A30,LEN("02"))="02"</formula>
    </cfRule>
    <cfRule type="beginsWith" dxfId="117" priority="65" operator="beginsWith" text="01">
      <formula>LEFT(A30,LEN("01"))="01"</formula>
    </cfRule>
  </conditionalFormatting>
  <conditionalFormatting sqref="A34 A38 A42 A46 A50 A54">
    <cfRule type="beginsWith" dxfId="116" priority="40" operator="beginsWith" text="13">
      <formula>LEFT(A34,LEN("13"))="13"</formula>
    </cfRule>
    <cfRule type="beginsWith" dxfId="115" priority="41" operator="beginsWith" text="12">
      <formula>LEFT(A34,LEN("12"))="12"</formula>
    </cfRule>
    <cfRule type="beginsWith" dxfId="114" priority="42" operator="beginsWith" text="11">
      <formula>LEFT(A34,LEN("11"))="11"</formula>
    </cfRule>
    <cfRule type="beginsWith" dxfId="113" priority="43" operator="beginsWith" text="10">
      <formula>LEFT(A34,LEN("10"))="10"</formula>
    </cfRule>
    <cfRule type="beginsWith" dxfId="112" priority="44" operator="beginsWith" text="09">
      <formula>LEFT(A34,LEN("09"))="09"</formula>
    </cfRule>
    <cfRule type="beginsWith" dxfId="111" priority="45" operator="beginsWith" text="08">
      <formula>LEFT(A34,LEN("08"))="08"</formula>
    </cfRule>
    <cfRule type="beginsWith" dxfId="110" priority="46" operator="beginsWith" text="07">
      <formula>LEFT(A34,LEN("07"))="07"</formula>
    </cfRule>
    <cfRule type="beginsWith" dxfId="109" priority="47" operator="beginsWith" text="06">
      <formula>LEFT(A34,LEN("06"))="06"</formula>
    </cfRule>
    <cfRule type="beginsWith" dxfId="108" priority="48" operator="beginsWith" text="05">
      <formula>LEFT(A34,LEN("05"))="05"</formula>
    </cfRule>
    <cfRule type="beginsWith" dxfId="107" priority="49" operator="beginsWith" text="04">
      <formula>LEFT(A34,LEN("04"))="04"</formula>
    </cfRule>
    <cfRule type="beginsWith" dxfId="106" priority="50" operator="beginsWith" text="03">
      <formula>LEFT(A34,LEN("03"))="03"</formula>
    </cfRule>
    <cfRule type="beginsWith" dxfId="105" priority="51" operator="beginsWith" text="02">
      <formula>LEFT(A34,LEN("02"))="02"</formula>
    </cfRule>
    <cfRule type="beginsWith" dxfId="104" priority="52" operator="beginsWith" text="01">
      <formula>LEFT(A34,LEN("01"))="01"</formula>
    </cfRule>
  </conditionalFormatting>
  <conditionalFormatting sqref="A58">
    <cfRule type="beginsWith" dxfId="103" priority="26" operator="beginsWith" text="13">
      <formula>LEFT(A58,LEN("13"))="13"</formula>
    </cfRule>
    <cfRule type="beginsWith" dxfId="102" priority="27" operator="beginsWith" text="12">
      <formula>LEFT(A58,LEN("12"))="12"</formula>
    </cfRule>
    <cfRule type="beginsWith" dxfId="101" priority="28" operator="beginsWith" text="11">
      <formula>LEFT(A58,LEN("11"))="11"</formula>
    </cfRule>
    <cfRule type="beginsWith" dxfId="100" priority="29" operator="beginsWith" text="10">
      <formula>LEFT(A58,LEN("10"))="10"</formula>
    </cfRule>
    <cfRule type="beginsWith" dxfId="99" priority="30" operator="beginsWith" text="09">
      <formula>LEFT(A58,LEN("09"))="09"</formula>
    </cfRule>
    <cfRule type="beginsWith" dxfId="98" priority="31" operator="beginsWith" text="08">
      <formula>LEFT(A58,LEN("08"))="08"</formula>
    </cfRule>
    <cfRule type="beginsWith" dxfId="97" priority="32" operator="beginsWith" text="07">
      <formula>LEFT(A58,LEN("07"))="07"</formula>
    </cfRule>
    <cfRule type="beginsWith" dxfId="96" priority="33" operator="beginsWith" text="06">
      <formula>LEFT(A58,LEN("06"))="06"</formula>
    </cfRule>
    <cfRule type="beginsWith" dxfId="95" priority="34" operator="beginsWith" text="05">
      <formula>LEFT(A58,LEN("05"))="05"</formula>
    </cfRule>
    <cfRule type="beginsWith" dxfId="94" priority="35" operator="beginsWith" text="04">
      <formula>LEFT(A58,LEN("04"))="04"</formula>
    </cfRule>
    <cfRule type="beginsWith" dxfId="93" priority="36" operator="beginsWith" text="03">
      <formula>LEFT(A58,LEN("03"))="03"</formula>
    </cfRule>
    <cfRule type="beginsWith" dxfId="92" priority="37" operator="beginsWith" text="02">
      <formula>LEFT(A58,LEN("02"))="02"</formula>
    </cfRule>
    <cfRule type="beginsWith" dxfId="91" priority="38" operator="beginsWith" text="01">
      <formula>LEFT(A58,LEN("01"))="01"</formula>
    </cfRule>
  </conditionalFormatting>
  <conditionalFormatting sqref="A62 A66 A70 A74">
    <cfRule type="beginsWith" dxfId="90" priority="13" operator="beginsWith" text="13">
      <formula>LEFT(A62,LEN("13"))="13"</formula>
    </cfRule>
    <cfRule type="beginsWith" dxfId="89" priority="14" operator="beginsWith" text="12">
      <formula>LEFT(A62,LEN("12"))="12"</formula>
    </cfRule>
    <cfRule type="beginsWith" dxfId="88" priority="15" operator="beginsWith" text="11">
      <formula>LEFT(A62,LEN("11"))="11"</formula>
    </cfRule>
    <cfRule type="beginsWith" dxfId="87" priority="16" operator="beginsWith" text="10">
      <formula>LEFT(A62,LEN("10"))="10"</formula>
    </cfRule>
    <cfRule type="beginsWith" dxfId="86" priority="17" operator="beginsWith" text="09">
      <formula>LEFT(A62,LEN("09"))="09"</formula>
    </cfRule>
    <cfRule type="beginsWith" dxfId="85" priority="18" operator="beginsWith" text="08">
      <formula>LEFT(A62,LEN("08"))="08"</formula>
    </cfRule>
    <cfRule type="beginsWith" dxfId="84" priority="19" operator="beginsWith" text="07">
      <formula>LEFT(A62,LEN("07"))="07"</formula>
    </cfRule>
    <cfRule type="beginsWith" dxfId="83" priority="20" operator="beginsWith" text="06">
      <formula>LEFT(A62,LEN("06"))="06"</formula>
    </cfRule>
    <cfRule type="beginsWith" dxfId="82" priority="21" operator="beginsWith" text="05">
      <formula>LEFT(A62,LEN("05"))="05"</formula>
    </cfRule>
    <cfRule type="beginsWith" dxfId="81" priority="22" operator="beginsWith" text="04">
      <formula>LEFT(A62,LEN("04"))="04"</formula>
    </cfRule>
    <cfRule type="beginsWith" dxfId="80" priority="23" operator="beginsWith" text="03">
      <formula>LEFT(A62,LEN("03"))="03"</formula>
    </cfRule>
    <cfRule type="beginsWith" dxfId="79" priority="24" operator="beginsWith" text="02">
      <formula>LEFT(A62,LEN("02"))="02"</formula>
    </cfRule>
    <cfRule type="beginsWith" dxfId="78" priority="25" operator="beginsWith" text="01">
      <formula>LEFT(A62,LEN("01"))="01"</formula>
    </cfRule>
  </conditionalFormatting>
  <conditionalFormatting sqref="C5:L5 C9:L9 C13:L13 C17:L17 C21:L21 C25:L25 C29:L29">
    <cfRule type="cellIs" dxfId="77" priority="93" operator="greaterThan">
      <formula>0.25</formula>
    </cfRule>
  </conditionalFormatting>
  <conditionalFormatting sqref="C33:L33">
    <cfRule type="cellIs" dxfId="76" priority="12" operator="greaterThan">
      <formula>0.25</formula>
    </cfRule>
  </conditionalFormatting>
  <conditionalFormatting sqref="C37:L37">
    <cfRule type="cellIs" dxfId="75" priority="11" operator="greaterThan">
      <formula>0.25</formula>
    </cfRule>
  </conditionalFormatting>
  <conditionalFormatting sqref="C41:L41">
    <cfRule type="cellIs" dxfId="74" priority="10" operator="greaterThan">
      <formula>0.25</formula>
    </cfRule>
  </conditionalFormatting>
  <conditionalFormatting sqref="C45:L45">
    <cfRule type="cellIs" dxfId="73" priority="9" operator="greaterThan">
      <formula>0.25</formula>
    </cfRule>
  </conditionalFormatting>
  <conditionalFormatting sqref="C49:L49">
    <cfRule type="cellIs" dxfId="72" priority="8" operator="greaterThan">
      <formula>0.25</formula>
    </cfRule>
  </conditionalFormatting>
  <conditionalFormatting sqref="C53:L53">
    <cfRule type="cellIs" dxfId="71" priority="7" operator="greaterThan">
      <formula>0.25</formula>
    </cfRule>
  </conditionalFormatting>
  <conditionalFormatting sqref="C57:L57">
    <cfRule type="cellIs" dxfId="70" priority="6" operator="greaterThan">
      <formula>0.25</formula>
    </cfRule>
  </conditionalFormatting>
  <conditionalFormatting sqref="C61:L61">
    <cfRule type="cellIs" dxfId="69" priority="5" operator="greaterThan">
      <formula>0.25</formula>
    </cfRule>
  </conditionalFormatting>
  <conditionalFormatting sqref="C65:L65">
    <cfRule type="cellIs" dxfId="68" priority="4" operator="greaterThan">
      <formula>0.25</formula>
    </cfRule>
  </conditionalFormatting>
  <conditionalFormatting sqref="C69:L69">
    <cfRule type="cellIs" dxfId="67" priority="3" operator="greaterThan">
      <formula>0.25</formula>
    </cfRule>
  </conditionalFormatting>
  <conditionalFormatting sqref="C73:L73">
    <cfRule type="cellIs" dxfId="66" priority="2" operator="greaterThan">
      <formula>0.25</formula>
    </cfRule>
  </conditionalFormatting>
  <conditionalFormatting sqref="C77:L77">
    <cfRule type="cellIs" dxfId="65"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219"/>
  <sheetViews>
    <sheetView tabSelected="1" zoomScale="112" zoomScaleNormal="80" workbookViewId="0">
      <pane xSplit="1" ySplit="1" topLeftCell="B2" activePane="bottomRight" state="frozen"/>
      <selection pane="bottomRight" activeCell="E1" sqref="E1"/>
      <selection pane="bottomLeft" activeCell="A2" sqref="A2"/>
      <selection pane="topRight" activeCell="B1" sqref="B1"/>
    </sheetView>
  </sheetViews>
  <sheetFormatPr defaultColWidth="11.42578125" defaultRowHeight="15" customHeight="1"/>
  <cols>
    <col min="1" max="1" width="28.85546875" style="44" customWidth="1"/>
    <col min="2" max="6" width="15.42578125" style="32" customWidth="1"/>
    <col min="7" max="8" width="15.85546875" style="32" customWidth="1"/>
    <col min="9" max="12" width="17.28515625" style="32" customWidth="1"/>
    <col min="13" max="18" width="17.28515625" style="32" hidden="1" customWidth="1"/>
    <col min="19" max="41" width="15.85546875" style="32" hidden="1" customWidth="1"/>
    <col min="42" max="43" width="16.28515625" style="39" customWidth="1"/>
    <col min="44" max="45" width="16.28515625" style="55" customWidth="1"/>
    <col min="46" max="46" width="16.28515625" style="39" customWidth="1"/>
    <col min="47" max="16384" width="11.42578125" style="32"/>
  </cols>
  <sheetData>
    <row r="1" spans="1:46" ht="30.75">
      <c r="A1" s="29" t="s">
        <v>0</v>
      </c>
      <c r="B1" s="62" t="s">
        <v>38</v>
      </c>
      <c r="C1" s="62" t="s">
        <v>39</v>
      </c>
      <c r="D1" s="62" t="s">
        <v>40</v>
      </c>
      <c r="E1" s="62" t="s">
        <v>41</v>
      </c>
      <c r="F1" s="30" t="s">
        <v>42</v>
      </c>
      <c r="G1" s="30" t="s">
        <v>43</v>
      </c>
      <c r="H1" s="30" t="s">
        <v>44</v>
      </c>
      <c r="I1" s="62" t="s">
        <v>45</v>
      </c>
      <c r="J1" s="62" t="s">
        <v>46</v>
      </c>
      <c r="K1" s="62" t="s">
        <v>47</v>
      </c>
      <c r="L1" s="74" t="s">
        <v>48</v>
      </c>
      <c r="M1" s="68"/>
      <c r="N1" s="68"/>
      <c r="O1" s="68"/>
      <c r="P1" s="69"/>
      <c r="Q1" s="69"/>
      <c r="R1" s="68"/>
      <c r="S1" s="68"/>
      <c r="T1" s="68"/>
      <c r="U1" s="68"/>
      <c r="V1" s="68"/>
      <c r="W1" s="68"/>
      <c r="X1" s="68"/>
      <c r="Y1" s="68"/>
      <c r="Z1" s="68"/>
      <c r="AA1" s="68"/>
      <c r="AB1" s="68"/>
      <c r="AC1" s="68"/>
      <c r="AD1" s="68"/>
      <c r="AE1" s="68"/>
      <c r="AF1" s="68"/>
      <c r="AG1" s="68"/>
      <c r="AH1" s="68"/>
      <c r="AI1" s="68"/>
      <c r="AJ1" s="68"/>
      <c r="AK1" s="68"/>
      <c r="AL1" s="68"/>
      <c r="AM1" s="68"/>
      <c r="AN1" s="68"/>
      <c r="AO1" s="68"/>
      <c r="AP1" s="16" t="s">
        <v>49</v>
      </c>
      <c r="AQ1" s="14" t="s">
        <v>50</v>
      </c>
      <c r="AR1" s="45" t="s">
        <v>51</v>
      </c>
      <c r="AS1" s="45" t="s">
        <v>52</v>
      </c>
      <c r="AT1" s="31" t="s">
        <v>53</v>
      </c>
    </row>
    <row r="2" spans="1:46">
      <c r="A2" s="64" t="s">
        <v>11</v>
      </c>
      <c r="B2" s="21">
        <v>1</v>
      </c>
      <c r="C2" s="21">
        <v>1</v>
      </c>
      <c r="D2" s="21">
        <v>1</v>
      </c>
      <c r="E2" s="21">
        <v>0</v>
      </c>
      <c r="F2" s="21">
        <v>1</v>
      </c>
      <c r="G2" s="21">
        <v>1</v>
      </c>
      <c r="H2" s="21">
        <v>1</v>
      </c>
      <c r="I2" s="21">
        <v>1</v>
      </c>
      <c r="J2" s="21">
        <v>1</v>
      </c>
      <c r="K2" s="21">
        <v>1</v>
      </c>
      <c r="L2" s="22">
        <v>1</v>
      </c>
      <c r="M2" s="70"/>
      <c r="N2" s="70"/>
      <c r="O2" s="70"/>
      <c r="P2" s="70"/>
      <c r="Q2" s="70"/>
      <c r="R2" s="7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7</v>
      </c>
      <c r="AQ2" s="16">
        <f>SUMIFS(B2:AO2,$B$103:$AO$103,"X")</f>
        <v>10</v>
      </c>
      <c r="AR2" s="46">
        <v>2438.0419830000001</v>
      </c>
      <c r="AS2" s="46">
        <f t="shared" ref="AS2:AS33" si="0">IFERROR(AR2/$AR$102,0)*100</f>
        <v>7.6772817245096547</v>
      </c>
      <c r="AT2" s="7"/>
    </row>
    <row r="3" spans="1:46" ht="14.45">
      <c r="A3" s="64" t="s">
        <v>16</v>
      </c>
      <c r="B3" s="21">
        <v>1</v>
      </c>
      <c r="C3" s="21">
        <v>1</v>
      </c>
      <c r="D3" s="21">
        <v>1</v>
      </c>
      <c r="E3" s="21">
        <v>0</v>
      </c>
      <c r="F3" s="21">
        <v>1</v>
      </c>
      <c r="G3" s="21">
        <v>1</v>
      </c>
      <c r="H3" s="21">
        <v>1</v>
      </c>
      <c r="I3" s="21">
        <v>1</v>
      </c>
      <c r="J3" s="21">
        <v>1</v>
      </c>
      <c r="K3" s="21">
        <v>1</v>
      </c>
      <c r="L3" s="22">
        <v>1</v>
      </c>
      <c r="M3" s="70"/>
      <c r="N3" s="70"/>
      <c r="O3" s="70"/>
      <c r="P3" s="70"/>
      <c r="Q3" s="70"/>
      <c r="R3" s="7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7</v>
      </c>
      <c r="AQ3" s="16">
        <f t="shared" ref="AQ3:AQ66" si="1">SUMIFS(B3:AO3,$B$103:$AO$103,"X")</f>
        <v>10</v>
      </c>
      <c r="AR3" s="46">
        <v>1046.3321350000001</v>
      </c>
      <c r="AS3" s="46">
        <f t="shared" si="0"/>
        <v>3.2948516201997942</v>
      </c>
      <c r="AT3" s="33"/>
    </row>
    <row r="4" spans="1:46">
      <c r="A4" s="64" t="s">
        <v>17</v>
      </c>
      <c r="B4" s="21">
        <v>1</v>
      </c>
      <c r="C4" s="21">
        <v>1</v>
      </c>
      <c r="D4" s="21">
        <v>1</v>
      </c>
      <c r="E4" s="21">
        <v>0</v>
      </c>
      <c r="F4" s="21">
        <v>1</v>
      </c>
      <c r="G4" s="21">
        <v>1</v>
      </c>
      <c r="H4" s="21">
        <v>1</v>
      </c>
      <c r="I4" s="21">
        <v>1</v>
      </c>
      <c r="J4" s="21">
        <v>0</v>
      </c>
      <c r="K4" s="73">
        <v>1</v>
      </c>
      <c r="L4" s="22">
        <v>1</v>
      </c>
      <c r="M4" s="70"/>
      <c r="N4" s="70"/>
      <c r="O4" s="70"/>
      <c r="P4" s="70"/>
      <c r="Q4" s="70"/>
      <c r="R4" s="70"/>
      <c r="S4" s="20"/>
      <c r="T4" s="20"/>
      <c r="U4" s="20"/>
      <c r="V4" s="20"/>
      <c r="W4" s="20"/>
      <c r="X4" s="20"/>
      <c r="Y4" s="20"/>
      <c r="Z4" s="20"/>
      <c r="AA4" s="20"/>
      <c r="AB4" s="20"/>
      <c r="AC4" s="20"/>
      <c r="AD4" s="20"/>
      <c r="AE4" s="20"/>
      <c r="AF4" s="20"/>
      <c r="AG4" s="20"/>
      <c r="AH4" s="20"/>
      <c r="AI4" s="20"/>
      <c r="AJ4" s="20"/>
      <c r="AK4" s="20"/>
      <c r="AL4" s="20"/>
      <c r="AM4" s="20"/>
      <c r="AN4" s="20"/>
      <c r="AO4" s="20"/>
      <c r="AP4" s="16">
        <f t="shared" ref="AP4:AP67" si="2">SUMIF($B$106:$U$106,"X",B4:U4)</f>
        <v>6</v>
      </c>
      <c r="AQ4" s="16">
        <f t="shared" si="1"/>
        <v>9</v>
      </c>
      <c r="AR4" s="46">
        <v>2691.7068469999999</v>
      </c>
      <c r="AS4" s="46">
        <f t="shared" si="0"/>
        <v>8.4760606783245063</v>
      </c>
      <c r="AT4" s="33" t="s">
        <v>54</v>
      </c>
    </row>
    <row r="5" spans="1:46">
      <c r="A5" s="64" t="s">
        <v>19</v>
      </c>
      <c r="B5" s="21">
        <v>1</v>
      </c>
      <c r="C5" s="21">
        <v>1</v>
      </c>
      <c r="D5" s="21">
        <v>1</v>
      </c>
      <c r="E5" s="21">
        <v>0</v>
      </c>
      <c r="F5" s="21">
        <v>1</v>
      </c>
      <c r="G5" s="21">
        <v>1</v>
      </c>
      <c r="H5" s="21">
        <v>1</v>
      </c>
      <c r="I5" s="21">
        <v>1</v>
      </c>
      <c r="J5" s="21">
        <v>0</v>
      </c>
      <c r="K5" s="73">
        <v>1</v>
      </c>
      <c r="L5" s="22">
        <v>1</v>
      </c>
      <c r="M5" s="70"/>
      <c r="N5" s="70"/>
      <c r="O5" s="70"/>
      <c r="P5" s="70"/>
      <c r="Q5" s="70"/>
      <c r="R5" s="70"/>
      <c r="S5" s="20"/>
      <c r="T5" s="20"/>
      <c r="U5" s="20"/>
      <c r="V5" s="20"/>
      <c r="W5" s="20"/>
      <c r="X5" s="20"/>
      <c r="Y5" s="20"/>
      <c r="Z5" s="20"/>
      <c r="AA5" s="20"/>
      <c r="AB5" s="20"/>
      <c r="AC5" s="20"/>
      <c r="AD5" s="20"/>
      <c r="AE5" s="20"/>
      <c r="AF5" s="20"/>
      <c r="AG5" s="20"/>
      <c r="AH5" s="20"/>
      <c r="AI5" s="20"/>
      <c r="AJ5" s="20"/>
      <c r="AK5" s="20"/>
      <c r="AL5" s="20"/>
      <c r="AM5" s="20"/>
      <c r="AN5" s="20"/>
      <c r="AO5" s="20"/>
      <c r="AP5" s="16">
        <f t="shared" si="2"/>
        <v>6</v>
      </c>
      <c r="AQ5" s="16">
        <f t="shared" si="1"/>
        <v>9</v>
      </c>
      <c r="AR5" s="46">
        <v>1460.294388</v>
      </c>
      <c r="AS5" s="46">
        <f t="shared" si="0"/>
        <v>4.5983996565970582</v>
      </c>
      <c r="AT5" s="7" t="s">
        <v>54</v>
      </c>
    </row>
    <row r="6" spans="1:46" ht="14.45">
      <c r="A6" s="64" t="s">
        <v>20</v>
      </c>
      <c r="B6" s="21">
        <v>1</v>
      </c>
      <c r="C6" s="21">
        <v>1</v>
      </c>
      <c r="D6" s="21">
        <v>1</v>
      </c>
      <c r="E6" s="73">
        <v>1</v>
      </c>
      <c r="F6" s="21">
        <v>1</v>
      </c>
      <c r="G6" s="21">
        <v>0</v>
      </c>
      <c r="H6" s="73">
        <v>1</v>
      </c>
      <c r="I6" s="73">
        <v>1</v>
      </c>
      <c r="J6" s="21">
        <v>1</v>
      </c>
      <c r="K6" s="21">
        <v>1</v>
      </c>
      <c r="L6" s="22">
        <v>1</v>
      </c>
      <c r="M6" s="70"/>
      <c r="N6" s="70"/>
      <c r="O6" s="70"/>
      <c r="P6" s="70"/>
      <c r="Q6" s="70"/>
      <c r="R6" s="70"/>
      <c r="S6" s="20"/>
      <c r="T6" s="20"/>
      <c r="U6" s="20"/>
      <c r="V6" s="20"/>
      <c r="W6" s="20"/>
      <c r="X6" s="20"/>
      <c r="Y6" s="20"/>
      <c r="Z6" s="20"/>
      <c r="AA6" s="20"/>
      <c r="AB6" s="20"/>
      <c r="AC6" s="20"/>
      <c r="AD6" s="20"/>
      <c r="AE6" s="20"/>
      <c r="AF6" s="20"/>
      <c r="AG6" s="20"/>
      <c r="AH6" s="20"/>
      <c r="AI6" s="20"/>
      <c r="AJ6" s="20"/>
      <c r="AK6" s="20"/>
      <c r="AL6" s="20"/>
      <c r="AM6" s="20"/>
      <c r="AN6" s="20"/>
      <c r="AO6" s="20"/>
      <c r="AP6" s="16">
        <f t="shared" si="2"/>
        <v>7</v>
      </c>
      <c r="AQ6" s="16">
        <f t="shared" si="1"/>
        <v>10</v>
      </c>
      <c r="AR6" s="46">
        <v>3454.9188839999997</v>
      </c>
      <c r="AS6" s="46">
        <f t="shared" si="0"/>
        <v>10.879380171771427</v>
      </c>
      <c r="AT6" s="33" t="s">
        <v>54</v>
      </c>
    </row>
    <row r="7" spans="1:46" ht="14.45">
      <c r="A7" s="64" t="s">
        <v>22</v>
      </c>
      <c r="B7" s="21">
        <v>1</v>
      </c>
      <c r="C7" s="21">
        <v>1</v>
      </c>
      <c r="D7" s="21">
        <v>1</v>
      </c>
      <c r="E7" s="73">
        <v>1</v>
      </c>
      <c r="F7" s="21">
        <v>1</v>
      </c>
      <c r="G7" s="21">
        <v>0</v>
      </c>
      <c r="H7" s="73">
        <v>1</v>
      </c>
      <c r="I7" s="73">
        <v>1</v>
      </c>
      <c r="J7" s="21">
        <v>1</v>
      </c>
      <c r="K7" s="21">
        <v>1</v>
      </c>
      <c r="L7" s="22">
        <v>1</v>
      </c>
      <c r="M7" s="70"/>
      <c r="N7" s="70"/>
      <c r="O7" s="70"/>
      <c r="P7" s="70"/>
      <c r="Q7" s="70"/>
      <c r="R7" s="70"/>
      <c r="S7" s="20"/>
      <c r="T7" s="20"/>
      <c r="U7" s="20"/>
      <c r="V7" s="20"/>
      <c r="W7" s="20"/>
      <c r="X7" s="20"/>
      <c r="Y7" s="20"/>
      <c r="Z7" s="20"/>
      <c r="AA7" s="20"/>
      <c r="AB7" s="20"/>
      <c r="AC7" s="20"/>
      <c r="AD7" s="20"/>
      <c r="AE7" s="20"/>
      <c r="AF7" s="20"/>
      <c r="AG7" s="20"/>
      <c r="AH7" s="20"/>
      <c r="AI7" s="20"/>
      <c r="AJ7" s="20"/>
      <c r="AK7" s="20"/>
      <c r="AL7" s="20"/>
      <c r="AM7" s="20"/>
      <c r="AN7" s="20"/>
      <c r="AO7" s="20"/>
      <c r="AP7" s="16">
        <f t="shared" si="2"/>
        <v>7</v>
      </c>
      <c r="AQ7" s="16">
        <f t="shared" si="1"/>
        <v>10</v>
      </c>
      <c r="AR7" s="46">
        <v>298.04069399999997</v>
      </c>
      <c r="AS7" s="46">
        <f t="shared" si="0"/>
        <v>0.93851639518972729</v>
      </c>
      <c r="AT7" s="33" t="s">
        <v>54</v>
      </c>
    </row>
    <row r="8" spans="1:46">
      <c r="A8" s="64" t="s">
        <v>23</v>
      </c>
      <c r="B8" s="21">
        <v>1</v>
      </c>
      <c r="C8" s="21">
        <v>1</v>
      </c>
      <c r="D8" s="21">
        <v>1</v>
      </c>
      <c r="E8" s="21">
        <v>1</v>
      </c>
      <c r="F8" s="21">
        <v>1</v>
      </c>
      <c r="G8" s="21">
        <v>1</v>
      </c>
      <c r="H8" s="21">
        <v>1</v>
      </c>
      <c r="I8" s="21">
        <v>1</v>
      </c>
      <c r="J8" s="21">
        <v>1</v>
      </c>
      <c r="K8" s="21">
        <v>1</v>
      </c>
      <c r="L8" s="22">
        <v>1</v>
      </c>
      <c r="M8" s="70"/>
      <c r="N8" s="70"/>
      <c r="O8" s="70"/>
      <c r="P8" s="70"/>
      <c r="Q8" s="70"/>
      <c r="R8" s="70"/>
      <c r="S8" s="20"/>
      <c r="T8" s="20"/>
      <c r="U8" s="20"/>
      <c r="V8" s="20"/>
      <c r="W8" s="20"/>
      <c r="X8" s="20"/>
      <c r="Y8" s="20"/>
      <c r="Z8" s="20"/>
      <c r="AA8" s="20"/>
      <c r="AB8" s="20"/>
      <c r="AC8" s="20"/>
      <c r="AD8" s="20"/>
      <c r="AE8" s="20"/>
      <c r="AF8" s="20"/>
      <c r="AG8" s="20"/>
      <c r="AH8" s="20"/>
      <c r="AI8" s="20"/>
      <c r="AJ8" s="20"/>
      <c r="AK8" s="20"/>
      <c r="AL8" s="20"/>
      <c r="AM8" s="20"/>
      <c r="AN8" s="20"/>
      <c r="AO8" s="20"/>
      <c r="AP8" s="16">
        <f t="shared" si="2"/>
        <v>8</v>
      </c>
      <c r="AQ8" s="16">
        <f t="shared" si="1"/>
        <v>11</v>
      </c>
      <c r="AR8" s="46">
        <v>499.01873999999998</v>
      </c>
      <c r="AS8" s="46">
        <f t="shared" si="0"/>
        <v>1.5713869898481707</v>
      </c>
      <c r="AT8" s="33"/>
    </row>
    <row r="9" spans="1:46" ht="14.45">
      <c r="A9" s="64" t="s">
        <v>24</v>
      </c>
      <c r="B9" s="21">
        <v>1</v>
      </c>
      <c r="C9" s="21">
        <v>1</v>
      </c>
      <c r="D9" s="21">
        <v>1</v>
      </c>
      <c r="E9" s="21">
        <v>1</v>
      </c>
      <c r="F9" s="21">
        <v>1</v>
      </c>
      <c r="G9" s="21">
        <v>1</v>
      </c>
      <c r="H9" s="21">
        <v>1</v>
      </c>
      <c r="I9" s="21">
        <v>1</v>
      </c>
      <c r="J9" s="21">
        <v>1</v>
      </c>
      <c r="K9" s="21">
        <v>1</v>
      </c>
      <c r="L9" s="22">
        <v>1</v>
      </c>
      <c r="M9" s="70"/>
      <c r="N9" s="70"/>
      <c r="O9" s="70"/>
      <c r="P9" s="70"/>
      <c r="Q9" s="70"/>
      <c r="R9" s="70"/>
      <c r="S9" s="18"/>
      <c r="T9" s="18"/>
      <c r="U9" s="18"/>
      <c r="V9" s="18"/>
      <c r="W9" s="18"/>
      <c r="X9" s="18"/>
      <c r="Y9" s="18"/>
      <c r="Z9" s="18"/>
      <c r="AA9" s="18"/>
      <c r="AB9" s="18"/>
      <c r="AC9" s="18"/>
      <c r="AD9" s="20"/>
      <c r="AE9" s="20"/>
      <c r="AF9" s="20"/>
      <c r="AG9" s="20"/>
      <c r="AH9" s="20"/>
      <c r="AI9" s="20"/>
      <c r="AJ9" s="20"/>
      <c r="AK9" s="20"/>
      <c r="AL9" s="20"/>
      <c r="AM9" s="20"/>
      <c r="AN9" s="20"/>
      <c r="AO9" s="20"/>
      <c r="AP9" s="16">
        <f t="shared" si="2"/>
        <v>8</v>
      </c>
      <c r="AQ9" s="16">
        <f t="shared" si="1"/>
        <v>11</v>
      </c>
      <c r="AR9" s="46">
        <v>110.634761</v>
      </c>
      <c r="AS9" s="46">
        <f t="shared" si="0"/>
        <v>0.3483837582138935</v>
      </c>
      <c r="AT9" s="7"/>
    </row>
    <row r="10" spans="1:46" ht="14.45">
      <c r="A10" s="64" t="s">
        <v>25</v>
      </c>
      <c r="B10" s="21">
        <v>1</v>
      </c>
      <c r="C10" s="21">
        <v>1</v>
      </c>
      <c r="D10" s="21">
        <v>1</v>
      </c>
      <c r="E10" s="21">
        <v>1</v>
      </c>
      <c r="F10" s="21">
        <v>1</v>
      </c>
      <c r="G10" s="21">
        <v>1</v>
      </c>
      <c r="H10" s="21">
        <v>1</v>
      </c>
      <c r="I10" s="21">
        <v>1</v>
      </c>
      <c r="J10" s="21">
        <v>1</v>
      </c>
      <c r="K10" s="21">
        <v>1</v>
      </c>
      <c r="L10" s="22">
        <v>1</v>
      </c>
      <c r="M10" s="70"/>
      <c r="N10" s="70"/>
      <c r="O10" s="70"/>
      <c r="P10" s="70"/>
      <c r="Q10" s="70"/>
      <c r="R10" s="70"/>
      <c r="S10" s="18"/>
      <c r="T10" s="18"/>
      <c r="U10" s="18"/>
      <c r="V10" s="18"/>
      <c r="W10" s="18"/>
      <c r="X10" s="18"/>
      <c r="Y10" s="18"/>
      <c r="Z10" s="18"/>
      <c r="AA10" s="18"/>
      <c r="AB10" s="18"/>
      <c r="AC10" s="18"/>
      <c r="AD10" s="20"/>
      <c r="AE10" s="20"/>
      <c r="AF10" s="20"/>
      <c r="AG10" s="20"/>
      <c r="AH10" s="20"/>
      <c r="AI10" s="20"/>
      <c r="AJ10" s="20"/>
      <c r="AK10" s="20"/>
      <c r="AL10" s="20"/>
      <c r="AM10" s="20"/>
      <c r="AN10" s="20"/>
      <c r="AO10" s="20"/>
      <c r="AP10" s="16">
        <f t="shared" si="2"/>
        <v>8</v>
      </c>
      <c r="AQ10" s="16">
        <f t="shared" si="1"/>
        <v>11</v>
      </c>
      <c r="AR10" s="46">
        <v>5785.1153860000004</v>
      </c>
      <c r="AS10" s="46">
        <f t="shared" si="0"/>
        <v>18.21706145210274</v>
      </c>
      <c r="AT10" s="7"/>
    </row>
    <row r="11" spans="1:46" ht="14.45">
      <c r="A11" s="64" t="s">
        <v>26</v>
      </c>
      <c r="B11" s="21">
        <v>1</v>
      </c>
      <c r="C11" s="21">
        <v>1</v>
      </c>
      <c r="D11" s="21">
        <v>1</v>
      </c>
      <c r="E11" s="21">
        <v>0</v>
      </c>
      <c r="F11" s="21">
        <v>1</v>
      </c>
      <c r="G11" s="67">
        <v>1</v>
      </c>
      <c r="H11" s="21">
        <v>1</v>
      </c>
      <c r="I11" s="21">
        <v>1</v>
      </c>
      <c r="J11" s="21">
        <v>0</v>
      </c>
      <c r="K11" s="73">
        <v>1</v>
      </c>
      <c r="L11" s="22">
        <v>1</v>
      </c>
      <c r="M11" s="70"/>
      <c r="N11" s="71"/>
      <c r="O11" s="70"/>
      <c r="P11" s="70"/>
      <c r="Q11" s="70"/>
      <c r="R11" s="70"/>
      <c r="S11" s="18"/>
      <c r="T11" s="18"/>
      <c r="U11" s="18"/>
      <c r="V11" s="18"/>
      <c r="W11" s="18"/>
      <c r="X11" s="18"/>
      <c r="Y11" s="18"/>
      <c r="Z11" s="18"/>
      <c r="AA11" s="18"/>
      <c r="AB11" s="18"/>
      <c r="AC11" s="18"/>
      <c r="AD11" s="20"/>
      <c r="AE11" s="20"/>
      <c r="AF11" s="20"/>
      <c r="AG11" s="20"/>
      <c r="AH11" s="20"/>
      <c r="AI11" s="20"/>
      <c r="AJ11" s="20"/>
      <c r="AK11" s="20"/>
      <c r="AL11" s="20"/>
      <c r="AM11" s="20"/>
      <c r="AN11" s="20"/>
      <c r="AO11" s="20"/>
      <c r="AP11" s="16">
        <f t="shared" si="2"/>
        <v>6</v>
      </c>
      <c r="AQ11" s="16">
        <f t="shared" si="1"/>
        <v>9</v>
      </c>
      <c r="AR11" s="46">
        <v>5657.4253650000001</v>
      </c>
      <c r="AS11" s="46">
        <f t="shared" si="0"/>
        <v>17.814971466999495</v>
      </c>
      <c r="AT11" s="33" t="s">
        <v>54</v>
      </c>
    </row>
    <row r="12" spans="1:46" ht="14.45">
      <c r="A12" s="64" t="s">
        <v>27</v>
      </c>
      <c r="B12" s="21">
        <v>1</v>
      </c>
      <c r="C12" s="21">
        <v>1</v>
      </c>
      <c r="D12" s="21">
        <v>1</v>
      </c>
      <c r="E12" s="21">
        <v>1</v>
      </c>
      <c r="F12" s="21">
        <v>1</v>
      </c>
      <c r="G12" s="21">
        <v>1</v>
      </c>
      <c r="H12" s="21">
        <v>1</v>
      </c>
      <c r="I12" s="21">
        <v>1</v>
      </c>
      <c r="J12" s="21">
        <v>1</v>
      </c>
      <c r="K12" s="21">
        <v>1</v>
      </c>
      <c r="L12" s="22">
        <v>1</v>
      </c>
      <c r="M12" s="70"/>
      <c r="N12" s="70"/>
      <c r="O12" s="70"/>
      <c r="P12" s="70"/>
      <c r="Q12" s="70"/>
      <c r="R12" s="70"/>
      <c r="S12" s="18"/>
      <c r="T12" s="18"/>
      <c r="U12" s="18"/>
      <c r="V12" s="18"/>
      <c r="W12" s="18"/>
      <c r="X12" s="18"/>
      <c r="Y12" s="18"/>
      <c r="Z12" s="18"/>
      <c r="AA12" s="18"/>
      <c r="AB12" s="18"/>
      <c r="AC12" s="18"/>
      <c r="AD12" s="20"/>
      <c r="AE12" s="20"/>
      <c r="AF12" s="20"/>
      <c r="AG12" s="20"/>
      <c r="AH12" s="20"/>
      <c r="AI12" s="20"/>
      <c r="AJ12" s="20"/>
      <c r="AK12" s="20"/>
      <c r="AL12" s="20"/>
      <c r="AM12" s="20"/>
      <c r="AN12" s="20"/>
      <c r="AO12" s="20"/>
      <c r="AP12" s="16">
        <f t="shared" si="2"/>
        <v>8</v>
      </c>
      <c r="AQ12" s="16">
        <f t="shared" si="1"/>
        <v>11</v>
      </c>
      <c r="AR12" s="46">
        <v>682.28497100000004</v>
      </c>
      <c r="AS12" s="46">
        <f t="shared" si="0"/>
        <v>2.1484838962126682</v>
      </c>
      <c r="AT12" s="33"/>
    </row>
    <row r="13" spans="1:46">
      <c r="A13" s="64" t="s">
        <v>28</v>
      </c>
      <c r="B13" s="21">
        <v>1</v>
      </c>
      <c r="C13" s="21">
        <v>1</v>
      </c>
      <c r="D13" s="21">
        <v>1</v>
      </c>
      <c r="E13" s="21">
        <v>0</v>
      </c>
      <c r="F13" s="21">
        <v>1</v>
      </c>
      <c r="G13" s="21">
        <v>1</v>
      </c>
      <c r="H13" s="21">
        <v>1</v>
      </c>
      <c r="I13" s="21">
        <v>1</v>
      </c>
      <c r="J13" s="21">
        <v>0</v>
      </c>
      <c r="K13" s="73">
        <v>1</v>
      </c>
      <c r="L13" s="22">
        <v>1</v>
      </c>
      <c r="M13" s="70"/>
      <c r="N13" s="70"/>
      <c r="O13" s="70"/>
      <c r="P13" s="70"/>
      <c r="Q13" s="70"/>
      <c r="R13" s="70"/>
      <c r="S13" s="18"/>
      <c r="T13" s="18"/>
      <c r="U13" s="18"/>
      <c r="V13" s="18"/>
      <c r="W13" s="18"/>
      <c r="X13" s="18"/>
      <c r="Y13" s="18"/>
      <c r="Z13" s="18"/>
      <c r="AA13" s="18"/>
      <c r="AB13" s="18"/>
      <c r="AC13" s="18"/>
      <c r="AD13" s="20"/>
      <c r="AE13" s="20"/>
      <c r="AF13" s="20"/>
      <c r="AG13" s="20"/>
      <c r="AH13" s="20"/>
      <c r="AI13" s="20"/>
      <c r="AJ13" s="20"/>
      <c r="AK13" s="20"/>
      <c r="AL13" s="20"/>
      <c r="AM13" s="20"/>
      <c r="AN13" s="20"/>
      <c r="AO13" s="20"/>
      <c r="AP13" s="16">
        <f t="shared" si="2"/>
        <v>6</v>
      </c>
      <c r="AQ13" s="16">
        <f t="shared" si="1"/>
        <v>9</v>
      </c>
      <c r="AR13" s="46">
        <v>77.694102000000001</v>
      </c>
      <c r="AS13" s="46">
        <f t="shared" si="0"/>
        <v>0.24465514275222761</v>
      </c>
      <c r="AT13" s="7" t="s">
        <v>54</v>
      </c>
    </row>
    <row r="14" spans="1:46" ht="14.45">
      <c r="A14" s="64" t="s">
        <v>29</v>
      </c>
      <c r="B14" s="21">
        <v>1</v>
      </c>
      <c r="C14" s="21">
        <v>1</v>
      </c>
      <c r="D14" s="21">
        <v>1</v>
      </c>
      <c r="E14" s="21">
        <v>0</v>
      </c>
      <c r="F14" s="21">
        <v>1</v>
      </c>
      <c r="G14" s="21">
        <v>1</v>
      </c>
      <c r="H14" s="21">
        <v>1</v>
      </c>
      <c r="I14" s="21">
        <v>1</v>
      </c>
      <c r="J14" s="72">
        <v>1</v>
      </c>
      <c r="K14" s="73">
        <v>1</v>
      </c>
      <c r="L14" s="22">
        <v>0</v>
      </c>
      <c r="M14" s="70"/>
      <c r="N14" s="70"/>
      <c r="O14" s="70"/>
      <c r="P14" s="70"/>
      <c r="Q14" s="71"/>
      <c r="R14" s="70"/>
      <c r="S14" s="18"/>
      <c r="T14" s="18"/>
      <c r="U14" s="18"/>
      <c r="V14" s="18"/>
      <c r="W14" s="18"/>
      <c r="X14" s="18"/>
      <c r="Y14" s="18"/>
      <c r="Z14" s="18"/>
      <c r="AA14" s="18"/>
      <c r="AB14" s="18"/>
      <c r="AC14" s="18"/>
      <c r="AD14" s="20"/>
      <c r="AE14" s="20"/>
      <c r="AF14" s="20"/>
      <c r="AG14" s="20"/>
      <c r="AH14" s="20"/>
      <c r="AI14" s="20"/>
      <c r="AJ14" s="20"/>
      <c r="AK14" s="20"/>
      <c r="AL14" s="20"/>
      <c r="AM14" s="20"/>
      <c r="AN14" s="20"/>
      <c r="AO14" s="20"/>
      <c r="AP14" s="16">
        <f t="shared" si="2"/>
        <v>6</v>
      </c>
      <c r="AQ14" s="16">
        <f t="shared" si="1"/>
        <v>9</v>
      </c>
      <c r="AR14" s="46">
        <v>1086.4312430000002</v>
      </c>
      <c r="AS14" s="46">
        <f t="shared" si="0"/>
        <v>3.4211218613048016</v>
      </c>
      <c r="AT14" s="33" t="s">
        <v>54</v>
      </c>
    </row>
    <row r="15" spans="1:46" ht="14.45">
      <c r="A15" s="64" t="s">
        <v>31</v>
      </c>
      <c r="B15" s="21">
        <v>1</v>
      </c>
      <c r="C15" s="21">
        <v>1</v>
      </c>
      <c r="D15" s="21">
        <v>1</v>
      </c>
      <c r="E15" s="21">
        <v>0</v>
      </c>
      <c r="F15" s="21">
        <v>1</v>
      </c>
      <c r="G15" s="21">
        <v>1</v>
      </c>
      <c r="H15" s="21">
        <v>1</v>
      </c>
      <c r="I15" s="21">
        <v>1</v>
      </c>
      <c r="J15" s="21">
        <v>0</v>
      </c>
      <c r="K15" s="73">
        <v>1</v>
      </c>
      <c r="L15" s="22">
        <v>0</v>
      </c>
      <c r="M15" s="70"/>
      <c r="N15" s="70"/>
      <c r="O15" s="70"/>
      <c r="P15" s="70"/>
      <c r="Q15" s="70"/>
      <c r="R15" s="70"/>
      <c r="S15" s="18"/>
      <c r="T15" s="18"/>
      <c r="U15" s="18"/>
      <c r="V15" s="18"/>
      <c r="W15" s="18"/>
      <c r="X15" s="18"/>
      <c r="Y15" s="18"/>
      <c r="Z15" s="18"/>
      <c r="AA15" s="18"/>
      <c r="AB15" s="18"/>
      <c r="AC15" s="18"/>
      <c r="AD15" s="20"/>
      <c r="AE15" s="20"/>
      <c r="AF15" s="20"/>
      <c r="AG15" s="20"/>
      <c r="AH15" s="20"/>
      <c r="AI15" s="20"/>
      <c r="AJ15" s="20"/>
      <c r="AK15" s="20"/>
      <c r="AL15" s="20"/>
      <c r="AM15" s="20"/>
      <c r="AN15" s="20"/>
      <c r="AO15" s="20"/>
      <c r="AP15" s="16">
        <f t="shared" si="2"/>
        <v>5</v>
      </c>
      <c r="AQ15" s="16">
        <f t="shared" si="1"/>
        <v>8</v>
      </c>
      <c r="AR15" s="46">
        <v>38.854550000000003</v>
      </c>
      <c r="AS15" s="46">
        <f t="shared" si="0"/>
        <v>0.12235118538114471</v>
      </c>
      <c r="AT15" s="33" t="s">
        <v>54</v>
      </c>
    </row>
    <row r="16" spans="1:46">
      <c r="A16" s="64" t="s">
        <v>32</v>
      </c>
      <c r="B16" s="21">
        <v>1</v>
      </c>
      <c r="C16" s="21">
        <v>1</v>
      </c>
      <c r="D16" s="21">
        <v>1</v>
      </c>
      <c r="E16" s="67">
        <v>1</v>
      </c>
      <c r="F16" s="67">
        <v>1</v>
      </c>
      <c r="G16" s="21">
        <v>1</v>
      </c>
      <c r="H16" s="67">
        <v>1</v>
      </c>
      <c r="I16" s="67">
        <v>1</v>
      </c>
      <c r="J16" s="21">
        <v>1</v>
      </c>
      <c r="K16" s="67">
        <v>1</v>
      </c>
      <c r="L16" s="72">
        <v>1</v>
      </c>
      <c r="M16" s="71"/>
      <c r="N16" s="70"/>
      <c r="O16" s="71"/>
      <c r="P16" s="71"/>
      <c r="Q16" s="70"/>
      <c r="R16" s="71"/>
      <c r="S16" s="18"/>
      <c r="T16" s="18"/>
      <c r="U16" s="18"/>
      <c r="V16" s="18"/>
      <c r="W16" s="18"/>
      <c r="X16" s="18"/>
      <c r="Y16" s="18"/>
      <c r="Z16" s="18"/>
      <c r="AA16" s="18"/>
      <c r="AB16" s="18"/>
      <c r="AC16" s="18"/>
      <c r="AD16" s="20"/>
      <c r="AE16" s="20"/>
      <c r="AF16" s="20"/>
      <c r="AG16" s="20"/>
      <c r="AH16" s="20"/>
      <c r="AI16" s="20"/>
      <c r="AJ16" s="20"/>
      <c r="AK16" s="20"/>
      <c r="AL16" s="20"/>
      <c r="AM16" s="20"/>
      <c r="AN16" s="20"/>
      <c r="AO16" s="20"/>
      <c r="AP16" s="16">
        <f t="shared" si="2"/>
        <v>8</v>
      </c>
      <c r="AQ16" s="16">
        <f t="shared" si="1"/>
        <v>11</v>
      </c>
      <c r="AR16" s="46">
        <v>6113.645082</v>
      </c>
      <c r="AS16" s="46">
        <f t="shared" si="0"/>
        <v>19.251586307969223</v>
      </c>
      <c r="AT16" s="7" t="s">
        <v>54</v>
      </c>
    </row>
    <row r="17" spans="1:46" ht="14.45">
      <c r="A17" s="17" t="s">
        <v>33</v>
      </c>
      <c r="B17" s="21">
        <v>0</v>
      </c>
      <c r="C17" s="21">
        <v>1</v>
      </c>
      <c r="D17" s="21">
        <v>1</v>
      </c>
      <c r="E17" s="73">
        <v>1</v>
      </c>
      <c r="F17" s="21">
        <v>0</v>
      </c>
      <c r="G17" s="21">
        <v>0</v>
      </c>
      <c r="H17" s="21">
        <v>0</v>
      </c>
      <c r="I17" s="21">
        <v>0</v>
      </c>
      <c r="J17" s="21">
        <v>0</v>
      </c>
      <c r="K17" s="73">
        <v>1</v>
      </c>
      <c r="L17" s="22">
        <v>1</v>
      </c>
      <c r="M17" s="70"/>
      <c r="N17" s="70"/>
      <c r="O17" s="70"/>
      <c r="P17" s="70"/>
      <c r="Q17" s="70"/>
      <c r="R17" s="7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3</v>
      </c>
      <c r="AQ17" s="16">
        <f t="shared" si="1"/>
        <v>5</v>
      </c>
      <c r="AR17" s="46">
        <v>2.990869</v>
      </c>
      <c r="AS17" s="46">
        <f t="shared" si="0"/>
        <v>9.4181084961663143E-3</v>
      </c>
      <c r="AT17" s="33" t="s">
        <v>54</v>
      </c>
    </row>
    <row r="18" spans="1:46" ht="14.45">
      <c r="A18" s="17" t="s">
        <v>35</v>
      </c>
      <c r="B18" s="21">
        <v>1</v>
      </c>
      <c r="C18" s="21">
        <v>1</v>
      </c>
      <c r="D18" s="21">
        <v>0</v>
      </c>
      <c r="E18" s="21">
        <v>0</v>
      </c>
      <c r="F18" s="21">
        <v>0</v>
      </c>
      <c r="G18" s="21">
        <v>0</v>
      </c>
      <c r="H18" s="21">
        <v>0</v>
      </c>
      <c r="I18" s="21">
        <v>0</v>
      </c>
      <c r="J18" s="21">
        <v>0</v>
      </c>
      <c r="K18" s="73">
        <v>1</v>
      </c>
      <c r="L18" s="73">
        <v>1</v>
      </c>
      <c r="M18" s="70"/>
      <c r="N18" s="70"/>
      <c r="O18" s="70"/>
      <c r="P18" s="70"/>
      <c r="Q18" s="70"/>
      <c r="R18" s="7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2</v>
      </c>
      <c r="AQ18" s="16">
        <f t="shared" si="1"/>
        <v>4</v>
      </c>
      <c r="AR18" s="46">
        <v>240.25582800000001</v>
      </c>
      <c r="AS18" s="46">
        <f t="shared" si="0"/>
        <v>0.75655451808162533</v>
      </c>
      <c r="AT18" s="33" t="s">
        <v>54</v>
      </c>
    </row>
    <row r="19" spans="1:46" ht="14.45">
      <c r="A19" s="17" t="s">
        <v>36</v>
      </c>
      <c r="B19" s="21">
        <v>1</v>
      </c>
      <c r="C19" s="21">
        <v>1</v>
      </c>
      <c r="D19" s="21">
        <v>1</v>
      </c>
      <c r="E19" s="21">
        <v>0</v>
      </c>
      <c r="F19" s="21">
        <v>0</v>
      </c>
      <c r="G19" s="21">
        <v>0</v>
      </c>
      <c r="H19" s="21">
        <v>0</v>
      </c>
      <c r="I19" s="21">
        <v>0</v>
      </c>
      <c r="J19" s="21">
        <v>0</v>
      </c>
      <c r="K19" s="73">
        <v>1</v>
      </c>
      <c r="L19" s="22">
        <v>1</v>
      </c>
      <c r="M19" s="70"/>
      <c r="N19" s="70"/>
      <c r="O19" s="70"/>
      <c r="P19" s="70"/>
      <c r="Q19" s="70"/>
      <c r="R19" s="7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2</v>
      </c>
      <c r="AQ19" s="16">
        <f t="shared" si="1"/>
        <v>5</v>
      </c>
      <c r="AR19" s="46">
        <v>45.013565</v>
      </c>
      <c r="AS19" s="46">
        <f t="shared" si="0"/>
        <v>0.14174563946773819</v>
      </c>
      <c r="AT19" s="33" t="s">
        <v>54</v>
      </c>
    </row>
    <row r="20" spans="1:46" ht="14.45">
      <c r="A20" s="17" t="s">
        <v>37</v>
      </c>
      <c r="B20" s="21">
        <v>0</v>
      </c>
      <c r="C20" s="21">
        <v>0</v>
      </c>
      <c r="D20" s="21">
        <v>0</v>
      </c>
      <c r="E20" s="21">
        <v>0</v>
      </c>
      <c r="F20" s="21">
        <v>0</v>
      </c>
      <c r="G20" s="21">
        <v>0</v>
      </c>
      <c r="H20" s="21">
        <v>0</v>
      </c>
      <c r="I20" s="21">
        <v>0</v>
      </c>
      <c r="J20" s="21">
        <v>0</v>
      </c>
      <c r="K20" s="73">
        <v>1</v>
      </c>
      <c r="L20" s="22">
        <v>0</v>
      </c>
      <c r="M20" s="70"/>
      <c r="N20" s="70"/>
      <c r="O20" s="70"/>
      <c r="P20" s="70"/>
      <c r="Q20" s="70"/>
      <c r="R20" s="7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1</v>
      </c>
      <c r="AQ20" s="16">
        <f t="shared" si="1"/>
        <v>1</v>
      </c>
      <c r="AR20" s="46">
        <v>27.878917999999999</v>
      </c>
      <c r="AS20" s="46">
        <f t="shared" si="0"/>
        <v>8.7789426577935703E-2</v>
      </c>
      <c r="AT20" s="33" t="s">
        <v>54</v>
      </c>
    </row>
    <row r="21" spans="1:46" ht="14.45" hidden="1">
      <c r="A21" s="17"/>
      <c r="B21" s="18"/>
      <c r="C21" s="18"/>
      <c r="D21" s="18"/>
      <c r="E21" s="18"/>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0</v>
      </c>
      <c r="AQ21" s="16">
        <f t="shared" si="1"/>
        <v>0</v>
      </c>
      <c r="AR21" s="46"/>
      <c r="AS21" s="46">
        <f t="shared" si="0"/>
        <v>0</v>
      </c>
      <c r="AT21" s="33"/>
    </row>
    <row r="22" spans="1:46" ht="14.45" hidden="1">
      <c r="A22" s="17"/>
      <c r="B22" s="18"/>
      <c r="C22" s="18"/>
      <c r="D22" s="18"/>
      <c r="E22" s="18"/>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0</v>
      </c>
      <c r="AQ22" s="16">
        <f t="shared" si="1"/>
        <v>0</v>
      </c>
      <c r="AR22" s="46"/>
      <c r="AS22" s="46">
        <f t="shared" si="0"/>
        <v>0</v>
      </c>
      <c r="AT22" s="33"/>
    </row>
    <row r="23" spans="1:46" ht="14.45" hidden="1">
      <c r="A23" s="17"/>
      <c r="B23" s="18"/>
      <c r="C23" s="18"/>
      <c r="D23" s="18"/>
      <c r="E23" s="18"/>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0</v>
      </c>
      <c r="AQ23" s="16">
        <f t="shared" si="1"/>
        <v>0</v>
      </c>
      <c r="AR23" s="46"/>
      <c r="AS23" s="46">
        <f t="shared" si="0"/>
        <v>0</v>
      </c>
      <c r="AT23" s="33"/>
    </row>
    <row r="24" spans="1:46" ht="14.45" hidden="1">
      <c r="A24" s="17"/>
      <c r="B24" s="18"/>
      <c r="C24" s="18"/>
      <c r="D24" s="18"/>
      <c r="E24" s="18"/>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0</v>
      </c>
      <c r="AQ24" s="16">
        <f t="shared" si="1"/>
        <v>0</v>
      </c>
      <c r="AR24" s="46"/>
      <c r="AS24" s="46">
        <f t="shared" si="0"/>
        <v>0</v>
      </c>
      <c r="AT24" s="33"/>
    </row>
    <row r="25" spans="1:46" ht="14.45" hidden="1">
      <c r="A25" s="17"/>
      <c r="B25" s="18"/>
      <c r="C25" s="18"/>
      <c r="D25" s="18"/>
      <c r="E25" s="18"/>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0</v>
      </c>
      <c r="AQ25" s="16">
        <f t="shared" si="1"/>
        <v>0</v>
      </c>
      <c r="AR25" s="46"/>
      <c r="AS25" s="46">
        <f t="shared" si="0"/>
        <v>0</v>
      </c>
      <c r="AT25" s="33"/>
    </row>
    <row r="26" spans="1:46" ht="14.45" hidden="1">
      <c r="A26" s="17"/>
      <c r="B26" s="18"/>
      <c r="C26" s="18"/>
      <c r="D26" s="18"/>
      <c r="E26" s="18"/>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0</v>
      </c>
      <c r="AQ26" s="16">
        <f t="shared" si="1"/>
        <v>0</v>
      </c>
      <c r="AR26" s="46"/>
      <c r="AS26" s="46">
        <f t="shared" si="0"/>
        <v>0</v>
      </c>
      <c r="AT26" s="33"/>
    </row>
    <row r="27" spans="1:46" ht="14.45" hidden="1">
      <c r="A27" s="17"/>
      <c r="B27" s="18"/>
      <c r="C27" s="18"/>
      <c r="D27" s="18"/>
      <c r="E27" s="18"/>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0</v>
      </c>
      <c r="AQ27" s="16">
        <f t="shared" si="1"/>
        <v>0</v>
      </c>
      <c r="AR27" s="46"/>
      <c r="AS27" s="46">
        <f t="shared" si="0"/>
        <v>0</v>
      </c>
      <c r="AT27" s="33"/>
    </row>
    <row r="28" spans="1:46" ht="14.45" hidden="1">
      <c r="A28" s="17"/>
      <c r="B28" s="18"/>
      <c r="C28" s="18"/>
      <c r="D28" s="18"/>
      <c r="E28" s="18"/>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0</v>
      </c>
      <c r="AQ28" s="16">
        <f t="shared" si="1"/>
        <v>0</v>
      </c>
      <c r="AR28" s="46"/>
      <c r="AS28" s="46">
        <f t="shared" si="0"/>
        <v>0</v>
      </c>
      <c r="AT28" s="33"/>
    </row>
    <row r="29" spans="1:46" ht="14.45" hidden="1">
      <c r="A29" s="17"/>
      <c r="B29" s="18"/>
      <c r="C29" s="18"/>
      <c r="D29" s="18"/>
      <c r="E29" s="18"/>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0</v>
      </c>
      <c r="AQ29" s="16">
        <f t="shared" si="1"/>
        <v>0</v>
      </c>
      <c r="AR29" s="46"/>
      <c r="AS29" s="46">
        <f t="shared" si="0"/>
        <v>0</v>
      </c>
      <c r="AT29" s="33"/>
    </row>
    <row r="30" spans="1:46" ht="14.45" hidden="1">
      <c r="A30" s="17"/>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0</v>
      </c>
      <c r="AQ30" s="16">
        <f t="shared" si="1"/>
        <v>0</v>
      </c>
      <c r="AR30" s="46"/>
      <c r="AS30" s="46">
        <f t="shared" si="0"/>
        <v>0</v>
      </c>
      <c r="AT30" s="33"/>
    </row>
    <row r="31" spans="1:46" ht="14.45" hidden="1">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0</v>
      </c>
      <c r="AQ31" s="16">
        <f t="shared" si="1"/>
        <v>0</v>
      </c>
      <c r="AR31" s="46"/>
      <c r="AS31" s="46">
        <f t="shared" si="0"/>
        <v>0</v>
      </c>
      <c r="AT31" s="33"/>
    </row>
    <row r="32" spans="1:46" ht="14.45" hidden="1">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0</v>
      </c>
      <c r="AQ32" s="16">
        <f t="shared" si="1"/>
        <v>0</v>
      </c>
      <c r="AR32" s="46"/>
      <c r="AS32" s="46">
        <f t="shared" si="0"/>
        <v>0</v>
      </c>
      <c r="AT32" s="33"/>
    </row>
    <row r="33" spans="1:46" ht="14.45" hidden="1">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0</v>
      </c>
      <c r="AQ33" s="16">
        <f t="shared" si="1"/>
        <v>0</v>
      </c>
      <c r="AR33" s="46"/>
      <c r="AS33" s="46">
        <f t="shared" si="0"/>
        <v>0</v>
      </c>
      <c r="AT33" s="33"/>
    </row>
    <row r="34" spans="1:46" ht="14.45" hidden="1">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0</v>
      </c>
      <c r="AQ34" s="16">
        <f t="shared" si="1"/>
        <v>0</v>
      </c>
      <c r="AR34" s="46"/>
      <c r="AS34" s="46">
        <f t="shared" ref="AS34:AS65" si="3">IFERROR(AR34/$AR$102,0)*100</f>
        <v>0</v>
      </c>
      <c r="AT34" s="33"/>
    </row>
    <row r="35" spans="1:46" ht="14.45" hidden="1">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0</v>
      </c>
      <c r="AQ35" s="16">
        <f t="shared" si="1"/>
        <v>0</v>
      </c>
      <c r="AR35" s="46"/>
      <c r="AS35" s="46">
        <f t="shared" si="3"/>
        <v>0</v>
      </c>
      <c r="AT35" s="33"/>
    </row>
    <row r="36" spans="1:46" ht="14.45" hidden="1">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0</v>
      </c>
      <c r="AQ36" s="16">
        <f t="shared" si="1"/>
        <v>0</v>
      </c>
      <c r="AR36" s="46"/>
      <c r="AS36" s="46">
        <f t="shared" si="3"/>
        <v>0</v>
      </c>
      <c r="AT36" s="33"/>
    </row>
    <row r="37" spans="1:46" ht="14.45" hidden="1">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46"/>
      <c r="AS37" s="46">
        <f t="shared" si="3"/>
        <v>0</v>
      </c>
      <c r="AT37" s="33"/>
    </row>
    <row r="38" spans="1:46" ht="14.45" hidden="1">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46"/>
      <c r="AS38" s="46">
        <f t="shared" si="3"/>
        <v>0</v>
      </c>
      <c r="AT38" s="33"/>
    </row>
    <row r="39" spans="1:46" ht="14.45" hidden="1">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46"/>
      <c r="AS39" s="46">
        <f t="shared" si="3"/>
        <v>0</v>
      </c>
      <c r="AT39" s="33"/>
    </row>
    <row r="40" spans="1:46" ht="14.45" hidden="1">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46"/>
      <c r="AS40" s="46">
        <f t="shared" si="3"/>
        <v>0</v>
      </c>
      <c r="AT40" s="33"/>
    </row>
    <row r="41" spans="1:46" ht="14.45" hidden="1">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46"/>
      <c r="AS41" s="46">
        <f t="shared" si="3"/>
        <v>0</v>
      </c>
      <c r="AT41" s="33"/>
    </row>
    <row r="42" spans="1:46" ht="14.45" hidden="1">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46"/>
      <c r="AS42" s="46">
        <f t="shared" si="3"/>
        <v>0</v>
      </c>
      <c r="AT42" s="33"/>
    </row>
    <row r="43" spans="1:46" ht="14.45" hidden="1">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46"/>
      <c r="AS43" s="46">
        <f t="shared" si="3"/>
        <v>0</v>
      </c>
      <c r="AT43" s="33"/>
    </row>
    <row r="44" spans="1:46" ht="14.45" hidden="1">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46"/>
      <c r="AS44" s="46">
        <f t="shared" si="3"/>
        <v>0</v>
      </c>
      <c r="AT44" s="33"/>
    </row>
    <row r="45" spans="1:46" ht="14.45" hidden="1">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46"/>
      <c r="AS45" s="46">
        <f t="shared" si="3"/>
        <v>0</v>
      </c>
      <c r="AT45" s="33"/>
    </row>
    <row r="46" spans="1:46" ht="14.45" hidden="1">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46"/>
      <c r="AS46" s="46">
        <f t="shared" si="3"/>
        <v>0</v>
      </c>
      <c r="AT46" s="33"/>
    </row>
    <row r="47" spans="1:46" ht="14.45" hidden="1">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46"/>
      <c r="AS47" s="46">
        <f t="shared" si="3"/>
        <v>0</v>
      </c>
      <c r="AT47" s="33"/>
    </row>
    <row r="48" spans="1:46" ht="14.45" hidden="1">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46"/>
      <c r="AS48" s="46">
        <f t="shared" si="3"/>
        <v>0</v>
      </c>
      <c r="AT48" s="33"/>
    </row>
    <row r="49" spans="1:46" ht="14.45" hidden="1">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46"/>
      <c r="AS49" s="46">
        <f t="shared" si="3"/>
        <v>0</v>
      </c>
      <c r="AT49" s="33"/>
    </row>
    <row r="50" spans="1:46" ht="14.45" hidden="1">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46"/>
      <c r="AS50" s="46">
        <f t="shared" si="3"/>
        <v>0</v>
      </c>
      <c r="AT50" s="33"/>
    </row>
    <row r="51" spans="1:46" ht="14.45" hidden="1">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46"/>
      <c r="AS51" s="46">
        <f t="shared" si="3"/>
        <v>0</v>
      </c>
      <c r="AT51" s="33"/>
    </row>
    <row r="52" spans="1:46" ht="14.45"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46"/>
      <c r="AS52" s="46">
        <f t="shared" si="3"/>
        <v>0</v>
      </c>
      <c r="AT52" s="33"/>
    </row>
    <row r="53" spans="1:46" ht="14.45"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46"/>
      <c r="AS53" s="46">
        <f t="shared" si="3"/>
        <v>0</v>
      </c>
      <c r="AT53" s="33"/>
    </row>
    <row r="54" spans="1:46" ht="14.45"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46"/>
      <c r="AS54" s="46">
        <f t="shared" si="3"/>
        <v>0</v>
      </c>
      <c r="AT54" s="33"/>
    </row>
    <row r="55" spans="1:46" ht="14.45"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46"/>
      <c r="AS55" s="46">
        <f t="shared" si="3"/>
        <v>0</v>
      </c>
      <c r="AT55" s="33"/>
    </row>
    <row r="56" spans="1:46" ht="14.45"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46"/>
      <c r="AS56" s="46">
        <f t="shared" si="3"/>
        <v>0</v>
      </c>
      <c r="AT56" s="33"/>
    </row>
    <row r="57" spans="1:46" ht="14.45"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46"/>
      <c r="AS57" s="46">
        <f t="shared" si="3"/>
        <v>0</v>
      </c>
      <c r="AT57" s="33"/>
    </row>
    <row r="58" spans="1:46" ht="14.45"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46"/>
      <c r="AS58" s="46">
        <f t="shared" si="3"/>
        <v>0</v>
      </c>
      <c r="AT58" s="33"/>
    </row>
    <row r="59" spans="1:46" ht="14.45"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46"/>
      <c r="AS59" s="46">
        <f t="shared" si="3"/>
        <v>0</v>
      </c>
      <c r="AT59" s="33"/>
    </row>
    <row r="60" spans="1:46" ht="14.45"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46"/>
      <c r="AS60" s="46">
        <f t="shared" si="3"/>
        <v>0</v>
      </c>
      <c r="AT60" s="33"/>
    </row>
    <row r="61" spans="1:46" ht="14.45"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46"/>
      <c r="AS61" s="46">
        <f t="shared" si="3"/>
        <v>0</v>
      </c>
      <c r="AT61" s="33"/>
    </row>
    <row r="62" spans="1:46" ht="14.45"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46"/>
      <c r="AS62" s="46">
        <f t="shared" si="3"/>
        <v>0</v>
      </c>
      <c r="AT62" s="33"/>
    </row>
    <row r="63" spans="1:46" ht="14.45"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46"/>
      <c r="AS63" s="46">
        <f t="shared" si="3"/>
        <v>0</v>
      </c>
      <c r="AT63" s="33"/>
    </row>
    <row r="64" spans="1:46" ht="14.45"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46"/>
      <c r="AS64" s="46">
        <f t="shared" si="3"/>
        <v>0</v>
      </c>
      <c r="AT64" s="33"/>
    </row>
    <row r="65" spans="1:46" ht="14.45"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46"/>
      <c r="AS65" s="46">
        <f t="shared" si="3"/>
        <v>0</v>
      </c>
      <c r="AT65" s="33"/>
    </row>
    <row r="66" spans="1:46" ht="14.45"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si="1"/>
        <v>0</v>
      </c>
      <c r="AR66" s="46"/>
      <c r="AS66" s="46">
        <f t="shared" ref="AS66:AS97" si="4">IFERROR(AR66/$AR$102,0)*100</f>
        <v>0</v>
      </c>
      <c r="AT66" s="33"/>
    </row>
    <row r="67" spans="1:46" ht="14.45"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0</v>
      </c>
      <c r="AQ67" s="16">
        <f t="shared" ref="AQ67:AQ102" si="5">SUMIFS(B67:AO67,$B$103:$AO$103,"X")</f>
        <v>0</v>
      </c>
      <c r="AR67" s="46"/>
      <c r="AS67" s="46">
        <f t="shared" si="4"/>
        <v>0</v>
      </c>
      <c r="AT67" s="33"/>
    </row>
    <row r="68" spans="1:46" ht="14.45"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46"/>
      <c r="AS68" s="46">
        <f t="shared" si="4"/>
        <v>0</v>
      </c>
      <c r="AT68" s="33"/>
    </row>
    <row r="69" spans="1:46" ht="14.45"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46"/>
      <c r="AS69" s="46">
        <f t="shared" si="4"/>
        <v>0</v>
      </c>
      <c r="AT69" s="33"/>
    </row>
    <row r="70" spans="1:46" ht="14.45"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46"/>
      <c r="AS70" s="46">
        <f t="shared" si="4"/>
        <v>0</v>
      </c>
      <c r="AT70" s="33"/>
    </row>
    <row r="71" spans="1:46" ht="14.45"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46"/>
      <c r="AS71" s="46">
        <f t="shared" si="4"/>
        <v>0</v>
      </c>
      <c r="AT71" s="33"/>
    </row>
    <row r="72" spans="1:46" ht="14.45"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46"/>
      <c r="AS72" s="46">
        <f t="shared" si="4"/>
        <v>0</v>
      </c>
      <c r="AT72" s="33"/>
    </row>
    <row r="73" spans="1:46" ht="14.45"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46"/>
      <c r="AS73" s="46">
        <f t="shared" si="4"/>
        <v>0</v>
      </c>
      <c r="AT73" s="33"/>
    </row>
    <row r="74" spans="1:46" ht="14.45"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46"/>
      <c r="AS74" s="46">
        <f t="shared" si="4"/>
        <v>0</v>
      </c>
      <c r="AT74" s="33"/>
    </row>
    <row r="75" spans="1:46" ht="14.45"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46"/>
      <c r="AS75" s="46">
        <f t="shared" si="4"/>
        <v>0</v>
      </c>
      <c r="AT75" s="33"/>
    </row>
    <row r="76" spans="1:46" ht="14.45"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46"/>
      <c r="AS76" s="46">
        <f t="shared" si="4"/>
        <v>0</v>
      </c>
      <c r="AT76" s="33"/>
    </row>
    <row r="77" spans="1:46" ht="14.45"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46"/>
      <c r="AS77" s="46">
        <f t="shared" si="4"/>
        <v>0</v>
      </c>
      <c r="AT77" s="33"/>
    </row>
    <row r="78" spans="1:46" ht="14.45"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46"/>
      <c r="AS78" s="46">
        <f t="shared" si="4"/>
        <v>0</v>
      </c>
      <c r="AT78" s="33"/>
    </row>
    <row r="79" spans="1:46" ht="14.45"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46"/>
      <c r="AS79" s="46">
        <f t="shared" si="4"/>
        <v>0</v>
      </c>
      <c r="AT79" s="33"/>
    </row>
    <row r="80" spans="1:46" ht="14.45"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46"/>
      <c r="AS80" s="46">
        <f t="shared" si="4"/>
        <v>0</v>
      </c>
      <c r="AT80" s="33"/>
    </row>
    <row r="81" spans="1:46" ht="14.45"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46"/>
      <c r="AS81" s="46">
        <f t="shared" si="4"/>
        <v>0</v>
      </c>
      <c r="AT81" s="33"/>
    </row>
    <row r="82" spans="1:46" ht="14.45"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46"/>
      <c r="AS82" s="46">
        <f t="shared" si="4"/>
        <v>0</v>
      </c>
      <c r="AT82" s="33"/>
    </row>
    <row r="83" spans="1:46" ht="14.45"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46"/>
      <c r="AS83" s="46">
        <f t="shared" si="4"/>
        <v>0</v>
      </c>
      <c r="AT83" s="33"/>
    </row>
    <row r="84" spans="1:46" ht="14.45"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46"/>
      <c r="AS84" s="46">
        <f t="shared" si="4"/>
        <v>0</v>
      </c>
      <c r="AT84" s="33"/>
    </row>
    <row r="85" spans="1:46" ht="14.45"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46"/>
      <c r="AS85" s="46">
        <f t="shared" si="4"/>
        <v>0</v>
      </c>
      <c r="AT85" s="33"/>
    </row>
    <row r="86" spans="1:46" ht="14.45"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46"/>
      <c r="AS86" s="46">
        <f t="shared" si="4"/>
        <v>0</v>
      </c>
      <c r="AT86" s="33"/>
    </row>
    <row r="87" spans="1:46" ht="14.45"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46"/>
      <c r="AS87" s="46">
        <f t="shared" si="4"/>
        <v>0</v>
      </c>
      <c r="AT87" s="33"/>
    </row>
    <row r="88" spans="1:46" ht="14.45"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46"/>
      <c r="AS88" s="46">
        <f t="shared" si="4"/>
        <v>0</v>
      </c>
      <c r="AT88" s="33"/>
    </row>
    <row r="89" spans="1:46" ht="14.45"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46"/>
      <c r="AS89" s="46">
        <f t="shared" si="4"/>
        <v>0</v>
      </c>
      <c r="AT89" s="33"/>
    </row>
    <row r="90" spans="1:46" ht="14.45"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46"/>
      <c r="AS90" s="46">
        <f t="shared" si="4"/>
        <v>0</v>
      </c>
      <c r="AT90" s="33"/>
    </row>
    <row r="91" spans="1:46" ht="14.45"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46"/>
      <c r="AS91" s="46">
        <f t="shared" si="4"/>
        <v>0</v>
      </c>
      <c r="AT91" s="33"/>
    </row>
    <row r="92" spans="1:46" ht="14.45"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46"/>
      <c r="AS92" s="46">
        <f t="shared" si="4"/>
        <v>0</v>
      </c>
      <c r="AT92" s="33"/>
    </row>
    <row r="93" spans="1:46" ht="14.45"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46"/>
      <c r="AS93" s="46">
        <f t="shared" si="4"/>
        <v>0</v>
      </c>
      <c r="AT93" s="33"/>
    </row>
    <row r="94" spans="1:46" ht="14.45"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46"/>
      <c r="AS94" s="46">
        <f t="shared" si="4"/>
        <v>0</v>
      </c>
      <c r="AT94" s="33"/>
    </row>
    <row r="95" spans="1:46" ht="14.45"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46"/>
      <c r="AS95" s="46">
        <f t="shared" si="4"/>
        <v>0</v>
      </c>
      <c r="AT95" s="33"/>
    </row>
    <row r="96" spans="1:46" ht="14.45"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46"/>
      <c r="AS96" s="46">
        <f t="shared" si="4"/>
        <v>0</v>
      </c>
      <c r="AT96" s="33"/>
    </row>
    <row r="97" spans="1:47" ht="14.45"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46"/>
      <c r="AS97" s="46">
        <f t="shared" si="4"/>
        <v>0</v>
      </c>
      <c r="AT97" s="33"/>
    </row>
    <row r="98" spans="1:47" ht="14.45"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46"/>
      <c r="AS98" s="46">
        <f t="shared" ref="AS98:AS101" si="7">IFERROR(AR98/$AR$102,0)*100</f>
        <v>0</v>
      </c>
      <c r="AT98" s="33"/>
    </row>
    <row r="99" spans="1:47" ht="14.45"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46"/>
      <c r="AS99" s="46">
        <f t="shared" si="7"/>
        <v>0</v>
      </c>
      <c r="AT99" s="33"/>
    </row>
    <row r="100" spans="1:47" ht="14.45"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46"/>
      <c r="AS100" s="46">
        <f t="shared" si="7"/>
        <v>0</v>
      </c>
      <c r="AT100" s="33"/>
    </row>
    <row r="101" spans="1:47" ht="14.45"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46"/>
      <c r="AS101" s="46">
        <f t="shared" si="7"/>
        <v>0</v>
      </c>
      <c r="AT101" s="33"/>
    </row>
    <row r="102" spans="1:47" ht="14.45">
      <c r="A102" s="15" t="s">
        <v>55</v>
      </c>
      <c r="B102" s="19">
        <f>SUM(B2:B101)</f>
        <v>17</v>
      </c>
      <c r="C102" s="19">
        <f t="shared" ref="C102:AO102" si="8">SUM(C2:C101)</f>
        <v>18</v>
      </c>
      <c r="D102" s="19">
        <f t="shared" si="8"/>
        <v>17</v>
      </c>
      <c r="E102" s="19">
        <f t="shared" si="8"/>
        <v>8</v>
      </c>
      <c r="F102" s="19">
        <f t="shared" si="8"/>
        <v>15</v>
      </c>
      <c r="G102" s="19">
        <f t="shared" si="8"/>
        <v>13</v>
      </c>
      <c r="H102" s="19">
        <f t="shared" si="8"/>
        <v>15</v>
      </c>
      <c r="I102" s="19">
        <f t="shared" si="8"/>
        <v>15</v>
      </c>
      <c r="J102" s="19">
        <f t="shared" si="8"/>
        <v>10</v>
      </c>
      <c r="K102" s="19">
        <f t="shared" si="8"/>
        <v>19</v>
      </c>
      <c r="L102" s="19">
        <f t="shared" si="8"/>
        <v>16</v>
      </c>
      <c r="M102" s="19">
        <f t="shared" si="8"/>
        <v>0</v>
      </c>
      <c r="N102" s="19">
        <f t="shared" si="8"/>
        <v>0</v>
      </c>
      <c r="O102" s="19">
        <f t="shared" si="8"/>
        <v>0</v>
      </c>
      <c r="P102" s="19">
        <f t="shared" si="8"/>
        <v>0</v>
      </c>
      <c r="Q102" s="19">
        <f t="shared" si="8"/>
        <v>0</v>
      </c>
      <c r="R102" s="19">
        <f t="shared" si="8"/>
        <v>0</v>
      </c>
      <c r="S102" s="19">
        <f t="shared" si="8"/>
        <v>0</v>
      </c>
      <c r="T102" s="19">
        <f t="shared" si="8"/>
        <v>0</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111</v>
      </c>
      <c r="AQ102" s="16">
        <f t="shared" si="5"/>
        <v>163</v>
      </c>
      <c r="AR102" s="47">
        <f>SUM(AR2:AR101)</f>
        <v>31756.578311000001</v>
      </c>
      <c r="AS102" s="47">
        <f>SUM(AS2:AS101)</f>
        <v>100.00000000000001</v>
      </c>
      <c r="AT102" s="33" t="s">
        <v>54</v>
      </c>
    </row>
    <row r="103" spans="1:47">
      <c r="A103" s="56" t="s">
        <v>56</v>
      </c>
      <c r="B103" s="56" t="s">
        <v>54</v>
      </c>
      <c r="C103" s="56" t="s">
        <v>54</v>
      </c>
      <c r="D103" s="56" t="s">
        <v>54</v>
      </c>
      <c r="E103" s="56" t="s">
        <v>54</v>
      </c>
      <c r="F103" s="56" t="s">
        <v>54</v>
      </c>
      <c r="G103" s="56" t="s">
        <v>54</v>
      </c>
      <c r="H103" s="56" t="s">
        <v>54</v>
      </c>
      <c r="I103" s="56" t="s">
        <v>54</v>
      </c>
      <c r="J103" s="56" t="s">
        <v>54</v>
      </c>
      <c r="K103" s="56" t="s">
        <v>54</v>
      </c>
      <c r="L103" s="56" t="s">
        <v>54</v>
      </c>
      <c r="M103" s="56"/>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c r="AL103" s="56"/>
      <c r="AM103" s="56"/>
      <c r="AN103" s="56"/>
      <c r="AO103" s="56"/>
      <c r="AP103" s="10"/>
      <c r="AQ103" s="10"/>
      <c r="AR103" s="48"/>
      <c r="AS103" s="48"/>
      <c r="AT103" s="34"/>
      <c r="AU103" s="34"/>
    </row>
    <row r="104" spans="1:47">
      <c r="A104" s="7" t="s">
        <v>57</v>
      </c>
      <c r="B104" s="7"/>
      <c r="C104" s="7"/>
      <c r="D104" s="7" t="s">
        <v>54</v>
      </c>
      <c r="E104" s="7" t="s">
        <v>54</v>
      </c>
      <c r="F104" s="7" t="s">
        <v>54</v>
      </c>
      <c r="G104" s="7" t="s">
        <v>54</v>
      </c>
      <c r="H104" s="7"/>
      <c r="I104" s="7"/>
      <c r="J104" s="7"/>
      <c r="K104" s="7"/>
      <c r="L104" s="7" t="s">
        <v>54</v>
      </c>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48"/>
      <c r="AS104" s="48"/>
      <c r="AT104" s="34"/>
      <c r="AU104" s="34"/>
    </row>
    <row r="105" spans="1:47">
      <c r="A105" s="7" t="s">
        <v>58</v>
      </c>
      <c r="B105" s="7" t="s">
        <v>54</v>
      </c>
      <c r="C105" s="7" t="s">
        <v>54</v>
      </c>
      <c r="D105" s="7" t="s">
        <v>54</v>
      </c>
      <c r="E105" s="7" t="s">
        <v>54</v>
      </c>
      <c r="F105" s="7" t="s">
        <v>54</v>
      </c>
      <c r="G105" s="57" t="s">
        <v>54</v>
      </c>
      <c r="H105" s="57" t="s">
        <v>54</v>
      </c>
      <c r="I105" s="57" t="s">
        <v>54</v>
      </c>
      <c r="J105" s="57" t="s">
        <v>54</v>
      </c>
      <c r="K105" s="57" t="s">
        <v>54</v>
      </c>
      <c r="L105" s="57"/>
      <c r="M105" s="57"/>
      <c r="N105" s="57"/>
      <c r="O105" s="57"/>
      <c r="P105" s="57"/>
      <c r="Q105" s="57"/>
      <c r="R105" s="57"/>
      <c r="S105" s="57"/>
      <c r="T105" s="57"/>
      <c r="U105" s="57"/>
      <c r="V105" s="57"/>
      <c r="W105" s="57"/>
      <c r="X105" s="57"/>
      <c r="Y105" s="57"/>
      <c r="Z105" s="57"/>
      <c r="AA105" s="57"/>
      <c r="AB105" s="57"/>
      <c r="AC105" s="57"/>
      <c r="AD105" s="57"/>
      <c r="AE105" s="57"/>
      <c r="AF105" s="57"/>
      <c r="AG105" s="57"/>
      <c r="AH105" s="57"/>
      <c r="AI105" s="57"/>
      <c r="AJ105" s="57"/>
      <c r="AK105" s="57"/>
      <c r="AL105" s="57"/>
      <c r="AM105" s="57"/>
      <c r="AN105" s="57"/>
      <c r="AO105" s="57"/>
      <c r="AP105" s="10"/>
      <c r="AQ105" s="10"/>
      <c r="AR105" s="49"/>
      <c r="AS105" s="49"/>
      <c r="AT105" s="34"/>
      <c r="AU105" s="34"/>
    </row>
    <row r="106" spans="1:47">
      <c r="A106" s="7" t="s">
        <v>59</v>
      </c>
      <c r="B106" s="7"/>
      <c r="C106" s="7"/>
      <c r="D106" s="7"/>
      <c r="E106" s="7" t="s">
        <v>54</v>
      </c>
      <c r="F106" s="7" t="s">
        <v>54</v>
      </c>
      <c r="G106" s="57" t="s">
        <v>54</v>
      </c>
      <c r="H106" s="57" t="s">
        <v>54</v>
      </c>
      <c r="I106" s="57" t="s">
        <v>54</v>
      </c>
      <c r="J106" s="57" t="s">
        <v>54</v>
      </c>
      <c r="K106" s="57" t="s">
        <v>54</v>
      </c>
      <c r="L106" s="57" t="s">
        <v>54</v>
      </c>
      <c r="M106" s="57"/>
      <c r="N106" s="57"/>
      <c r="O106" s="57"/>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7"/>
      <c r="AO106" s="57"/>
      <c r="AP106" s="10"/>
      <c r="AQ106" s="10"/>
      <c r="AR106" s="49"/>
      <c r="AS106" s="49"/>
      <c r="AT106" s="34"/>
      <c r="AU106" s="34"/>
    </row>
    <row r="107" spans="1:47">
      <c r="A107" s="7" t="s">
        <v>60</v>
      </c>
      <c r="B107" s="7"/>
      <c r="C107" s="7"/>
      <c r="D107" s="7"/>
      <c r="E107" s="7" t="s">
        <v>54</v>
      </c>
      <c r="F107" s="7"/>
      <c r="G107" s="57"/>
      <c r="H107" s="57" t="s">
        <v>54</v>
      </c>
      <c r="I107" s="57" t="s">
        <v>54</v>
      </c>
      <c r="J107" s="57" t="s">
        <v>54</v>
      </c>
      <c r="K107" s="57" t="s">
        <v>54</v>
      </c>
      <c r="L107" s="57" t="s">
        <v>54</v>
      </c>
      <c r="M107" s="57"/>
      <c r="N107" s="57"/>
      <c r="O107" s="57"/>
      <c r="P107" s="57"/>
      <c r="Q107" s="57"/>
      <c r="R107" s="57"/>
      <c r="S107" s="57"/>
      <c r="T107" s="57"/>
      <c r="U107" s="57"/>
      <c r="V107" s="57"/>
      <c r="W107" s="57"/>
      <c r="X107" s="57"/>
      <c r="Y107" s="57"/>
      <c r="Z107" s="57"/>
      <c r="AA107" s="57"/>
      <c r="AB107" s="57"/>
      <c r="AC107" s="57"/>
      <c r="AD107" s="57"/>
      <c r="AE107" s="57"/>
      <c r="AF107" s="57"/>
      <c r="AG107" s="57"/>
      <c r="AH107" s="57"/>
      <c r="AI107" s="57"/>
      <c r="AJ107" s="57"/>
      <c r="AK107" s="57"/>
      <c r="AL107" s="57"/>
      <c r="AM107" s="57"/>
      <c r="AN107" s="57"/>
      <c r="AO107" s="57"/>
      <c r="AP107" s="10"/>
      <c r="AQ107" s="10"/>
      <c r="AR107" s="49"/>
      <c r="AS107" s="49"/>
      <c r="AT107" s="34"/>
      <c r="AU107" s="34"/>
    </row>
    <row r="108" spans="1:47">
      <c r="A108" s="7" t="s">
        <v>61</v>
      </c>
      <c r="B108" s="63" t="s">
        <v>54</v>
      </c>
      <c r="C108" s="7" t="s">
        <v>54</v>
      </c>
      <c r="D108" s="7" t="s">
        <v>54</v>
      </c>
      <c r="E108" s="7"/>
      <c r="F108" s="7"/>
      <c r="G108" s="57"/>
      <c r="H108" s="57"/>
      <c r="I108" s="57"/>
      <c r="J108" s="57"/>
      <c r="K108" s="57"/>
      <c r="L108" s="57"/>
      <c r="M108" s="57"/>
      <c r="N108" s="57"/>
      <c r="O108" s="57"/>
      <c r="P108" s="57"/>
      <c r="Q108" s="57"/>
      <c r="R108" s="57"/>
      <c r="S108" s="57"/>
      <c r="T108" s="57"/>
      <c r="U108" s="57"/>
      <c r="V108" s="57"/>
      <c r="W108" s="57"/>
      <c r="X108" s="57"/>
      <c r="Y108" s="57"/>
      <c r="Z108" s="57"/>
      <c r="AA108" s="57"/>
      <c r="AB108" s="57"/>
      <c r="AC108" s="57"/>
      <c r="AD108" s="57"/>
      <c r="AE108" s="57"/>
      <c r="AF108" s="57"/>
      <c r="AG108" s="57"/>
      <c r="AH108" s="57"/>
      <c r="AI108" s="57"/>
      <c r="AJ108" s="57"/>
      <c r="AK108" s="57"/>
      <c r="AL108" s="57"/>
      <c r="AM108" s="57"/>
      <c r="AN108" s="57"/>
      <c r="AO108" s="57"/>
      <c r="AP108" s="10"/>
      <c r="AQ108" s="10"/>
      <c r="AR108" s="49"/>
      <c r="AS108" s="49"/>
      <c r="AT108" s="34"/>
      <c r="AU108" s="34"/>
    </row>
    <row r="109" spans="1:47" ht="14.45">
      <c r="A109" s="58" t="s">
        <v>62</v>
      </c>
      <c r="B109" s="59"/>
      <c r="C109" s="59"/>
      <c r="D109" s="59"/>
      <c r="E109" s="59"/>
      <c r="F109" s="59"/>
      <c r="G109" s="60"/>
      <c r="H109" s="60"/>
      <c r="I109" s="60"/>
      <c r="J109" s="60"/>
      <c r="K109" s="60"/>
      <c r="L109" s="60" t="s">
        <v>54</v>
      </c>
      <c r="M109" s="60"/>
      <c r="N109" s="60"/>
      <c r="O109" s="60"/>
      <c r="P109" s="60"/>
      <c r="Q109" s="60"/>
      <c r="R109" s="60"/>
      <c r="S109" s="60"/>
      <c r="T109" s="60"/>
      <c r="U109" s="60"/>
      <c r="V109" s="60"/>
      <c r="W109" s="60"/>
      <c r="X109" s="60"/>
      <c r="Y109" s="60"/>
      <c r="Z109" s="60"/>
      <c r="AA109" s="60"/>
      <c r="AB109" s="60"/>
      <c r="AC109" s="60"/>
      <c r="AD109" s="60"/>
      <c r="AE109" s="60"/>
      <c r="AF109" s="60"/>
      <c r="AG109" s="60"/>
      <c r="AH109" s="60"/>
      <c r="AI109" s="60"/>
      <c r="AJ109" s="60"/>
      <c r="AK109" s="60"/>
      <c r="AL109" s="60"/>
      <c r="AM109" s="60"/>
      <c r="AN109" s="60"/>
      <c r="AO109" s="60"/>
      <c r="AP109" s="10"/>
      <c r="AQ109" s="11"/>
      <c r="AR109" s="49"/>
      <c r="AS109" s="49"/>
      <c r="AT109" s="34"/>
      <c r="AU109" s="34"/>
    </row>
    <row r="110" spans="1:47" ht="14.45">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49"/>
      <c r="AS110" s="49"/>
      <c r="AT110" s="34"/>
      <c r="AU110" s="34"/>
    </row>
    <row r="111" spans="1:47" ht="14.45">
      <c r="A111" s="35" t="s">
        <v>63</v>
      </c>
      <c r="B111" s="36"/>
      <c r="C111" s="36"/>
      <c r="D111" s="36"/>
      <c r="E111" s="36"/>
      <c r="F111" s="36"/>
      <c r="G111" s="37"/>
      <c r="H111" s="37"/>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12"/>
      <c r="AQ111" s="38"/>
      <c r="AR111" s="50"/>
      <c r="AS111" s="50"/>
    </row>
    <row r="112" spans="1:47" ht="14.45">
      <c r="A112" s="28" t="s">
        <v>64</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40"/>
      <c r="AR112" s="51"/>
      <c r="AS112" s="51"/>
    </row>
    <row r="113" spans="1:45" ht="14.45">
      <c r="A113" s="5" t="s">
        <v>65</v>
      </c>
      <c r="B113" s="41"/>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c r="AA113" s="41"/>
      <c r="AB113" s="41"/>
      <c r="AC113" s="41"/>
      <c r="AD113" s="41"/>
      <c r="AE113" s="41"/>
      <c r="AF113" s="41"/>
      <c r="AG113" s="41"/>
      <c r="AH113" s="41"/>
      <c r="AI113" s="41"/>
      <c r="AJ113" s="41"/>
      <c r="AK113" s="41"/>
      <c r="AL113" s="41"/>
      <c r="AM113" s="41"/>
      <c r="AN113" s="41"/>
      <c r="AO113" s="41"/>
      <c r="AP113" s="12"/>
      <c r="AQ113" s="40"/>
      <c r="AR113" s="52"/>
      <c r="AS113" s="52"/>
    </row>
    <row r="114" spans="1:45" ht="14.45">
      <c r="A114" s="6" t="s">
        <v>66</v>
      </c>
      <c r="B114" s="83" t="s">
        <v>67</v>
      </c>
      <c r="C114" s="84"/>
      <c r="D114" s="84"/>
      <c r="E114" s="84"/>
      <c r="F114" s="84"/>
      <c r="G114" s="84"/>
      <c r="H114" s="84"/>
      <c r="I114" s="84"/>
      <c r="J114" s="84"/>
      <c r="K114" s="84"/>
      <c r="L114" s="84"/>
      <c r="M114" s="84"/>
      <c r="N114" s="84"/>
      <c r="O114" s="84"/>
      <c r="P114" s="84"/>
      <c r="Q114" s="84"/>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12"/>
      <c r="AQ114" s="11"/>
      <c r="AR114" s="53"/>
      <c r="AS114" s="53"/>
    </row>
    <row r="115" spans="1:45" ht="15.75" customHeight="1">
      <c r="A115" s="43"/>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4"/>
      <c r="AS115" s="54"/>
    </row>
    <row r="219" spans="12:12" ht="15" customHeight="1">
      <c r="L219" s="32" t="s">
        <v>68</v>
      </c>
    </row>
  </sheetData>
  <autoFilter ref="A1:L20" xr:uid="{8FEA7034-7C2D-4492-94A2-FA509F726479}"/>
  <mergeCells count="1">
    <mergeCell ref="B114:Q114"/>
  </mergeCells>
  <phoneticPr fontId="6" type="noConversion"/>
  <conditionalFormatting sqref="A1:A110">
    <cfRule type="beginsWith" dxfId="64" priority="27" operator="beginsWith" text="13">
      <formula>LEFT(A1,LEN("13"))="13"</formula>
    </cfRule>
    <cfRule type="beginsWith" dxfId="63" priority="28" operator="beginsWith" text="12">
      <formula>LEFT(A1,LEN("12"))="12"</formula>
    </cfRule>
    <cfRule type="beginsWith" dxfId="62" priority="29" operator="beginsWith" text="11">
      <formula>LEFT(A1,LEN("11"))="11"</formula>
    </cfRule>
    <cfRule type="beginsWith" dxfId="61" priority="30" operator="beginsWith" text="10">
      <formula>LEFT(A1,LEN("10"))="10"</formula>
    </cfRule>
    <cfRule type="beginsWith" dxfId="60" priority="31" operator="beginsWith" text="09">
      <formula>LEFT(A1,LEN("09"))="09"</formula>
    </cfRule>
    <cfRule type="beginsWith" dxfId="59" priority="32" operator="beginsWith" text="08">
      <formula>LEFT(A1,LEN("08"))="08"</formula>
    </cfRule>
    <cfRule type="beginsWith" dxfId="58" priority="33" operator="beginsWith" text="07">
      <formula>LEFT(A1,LEN("07"))="07"</formula>
    </cfRule>
    <cfRule type="beginsWith" dxfId="57" priority="34" operator="beginsWith" text="06">
      <formula>LEFT(A1,LEN("06"))="06"</formula>
    </cfRule>
    <cfRule type="beginsWith" dxfId="56" priority="35" operator="beginsWith" text="05">
      <formula>LEFT(A1,LEN("05"))="05"</formula>
    </cfRule>
    <cfRule type="beginsWith" dxfId="55" priority="36" operator="beginsWith" text="04">
      <formula>LEFT(A1,LEN("04"))="04"</formula>
    </cfRule>
    <cfRule type="beginsWith" dxfId="54" priority="37" operator="beginsWith" text="03">
      <formula>LEFT(A1,LEN("03"))="03"</formula>
    </cfRule>
    <cfRule type="beginsWith" dxfId="53" priority="38" operator="beginsWith" text="02">
      <formula>LEFT(A1,LEN("02"))="02"</formula>
    </cfRule>
    <cfRule type="beginsWith" dxfId="52" priority="39" operator="beginsWith" text="01">
      <formula>LEFT(A1,LEN("01"))="01"</formula>
    </cfRule>
  </conditionalFormatting>
  <conditionalFormatting sqref="A111:F111 B112:F112 A113:F113 B114 A115:F1048576">
    <cfRule type="beginsWith" dxfId="51" priority="150" operator="beginsWith" text="13">
      <formula>LEFT(A111,LEN("13"))="13"</formula>
    </cfRule>
    <cfRule type="beginsWith" dxfId="50" priority="151" operator="beginsWith" text="12">
      <formula>LEFT(A111,LEN("12"))="12"</formula>
    </cfRule>
    <cfRule type="beginsWith" dxfId="49" priority="152" operator="beginsWith" text="11">
      <formula>LEFT(A111,LEN("11"))="11"</formula>
    </cfRule>
    <cfRule type="beginsWith" dxfId="48" priority="153" operator="beginsWith" text="10">
      <formula>LEFT(A111,LEN("10"))="10"</formula>
    </cfRule>
    <cfRule type="beginsWith" dxfId="47" priority="154" operator="beginsWith" text="09">
      <formula>LEFT(A111,LEN("09"))="09"</formula>
    </cfRule>
    <cfRule type="beginsWith" dxfId="46" priority="155" operator="beginsWith" text="08">
      <formula>LEFT(A111,LEN("08"))="08"</formula>
    </cfRule>
    <cfRule type="beginsWith" dxfId="45" priority="156" operator="beginsWith" text="07">
      <formula>LEFT(A111,LEN("07"))="07"</formula>
    </cfRule>
    <cfRule type="beginsWith" dxfId="44" priority="157" operator="beginsWith" text="06">
      <formula>LEFT(A111,LEN("06"))="06"</formula>
    </cfRule>
    <cfRule type="beginsWith" dxfId="43" priority="158" operator="beginsWith" text="05">
      <formula>LEFT(A111,LEN("05"))="05"</formula>
    </cfRule>
    <cfRule type="beginsWith" dxfId="42" priority="159" operator="beginsWith" text="04">
      <formula>LEFT(A111,LEN("04"))="04"</formula>
    </cfRule>
    <cfRule type="beginsWith" dxfId="41" priority="160" operator="beginsWith" text="03">
      <formula>LEFT(A111,LEN("03"))="03"</formula>
    </cfRule>
    <cfRule type="beginsWith" dxfId="40" priority="161" operator="beginsWith" text="02">
      <formula>LEFT(A111,LEN("02"))="02"</formula>
    </cfRule>
    <cfRule type="beginsWith" dxfId="39" priority="162" operator="beginsWith" text="01">
      <formula>LEFT(A111,LEN("01"))="01"</formula>
    </cfRule>
  </conditionalFormatting>
  <conditionalFormatting sqref="AT1:AT2 R2:AO12 AT5 AT9:AT10 AT13 F13:H20 P13:AO20 AT16 F21:AO101">
    <cfRule type="beginsWith" dxfId="38" priority="72" operator="beginsWith" text="13">
      <formula>LEFT(F1,LEN("13"))="13"</formula>
    </cfRule>
    <cfRule type="beginsWith" dxfId="37" priority="73" operator="beginsWith" text="12">
      <formula>LEFT(F1,LEN("12"))="12"</formula>
    </cfRule>
    <cfRule type="beginsWith" dxfId="36" priority="74" operator="beginsWith" text="11">
      <formula>LEFT(F1,LEN("11"))="11"</formula>
    </cfRule>
    <cfRule type="beginsWith" dxfId="35" priority="75" operator="beginsWith" text="10">
      <formula>LEFT(F1,LEN("10"))="10"</formula>
    </cfRule>
    <cfRule type="beginsWith" dxfId="34" priority="76" operator="beginsWith" text="09">
      <formula>LEFT(F1,LEN("09"))="09"</formula>
    </cfRule>
    <cfRule type="beginsWith" dxfId="33" priority="77" operator="beginsWith" text="08">
      <formula>LEFT(F1,LEN("08"))="08"</formula>
    </cfRule>
    <cfRule type="beginsWith" dxfId="32" priority="78" operator="beginsWith" text="07">
      <formula>LEFT(F1,LEN("07"))="07"</formula>
    </cfRule>
    <cfRule type="beginsWith" dxfId="31" priority="79" operator="beginsWith" text="06">
      <formula>LEFT(F1,LEN("06"))="06"</formula>
    </cfRule>
    <cfRule type="beginsWith" dxfId="30" priority="80" operator="beginsWith" text="05">
      <formula>LEFT(F1,LEN("05"))="05"</formula>
    </cfRule>
    <cfRule type="beginsWith" dxfId="29" priority="81" operator="beginsWith" text="04">
      <formula>LEFT(F1,LEN("04"))="04"</formula>
    </cfRule>
    <cfRule type="beginsWith" dxfId="28" priority="82" operator="beginsWith" text="03">
      <formula>LEFT(F1,LEN("03"))="03"</formula>
    </cfRule>
    <cfRule type="beginsWith" dxfId="27" priority="83" operator="beginsWith" text="02">
      <formula>LEFT(F1,LEN("02"))="02"</formula>
    </cfRule>
    <cfRule type="beginsWith" dxfId="26" priority="84" operator="beginsWith" text="01">
      <formula>LEFT(F1,LEN("01"))="01"</formula>
    </cfRule>
  </conditionalFormatting>
  <conditionalFormatting sqref="I13:J20">
    <cfRule type="beginsWith" dxfId="25" priority="14" operator="beginsWith" text="13">
      <formula>LEFT(I13,LEN("13"))="13"</formula>
    </cfRule>
    <cfRule type="beginsWith" dxfId="24" priority="15" operator="beginsWith" text="12">
      <formula>LEFT(I13,LEN("12"))="12"</formula>
    </cfRule>
    <cfRule type="beginsWith" dxfId="23" priority="16" operator="beginsWith" text="11">
      <formula>LEFT(I13,LEN("11"))="11"</formula>
    </cfRule>
    <cfRule type="beginsWith" dxfId="22" priority="17" operator="beginsWith" text="10">
      <formula>LEFT(I13,LEN("10"))="10"</formula>
    </cfRule>
    <cfRule type="beginsWith" dxfId="21" priority="18" operator="beginsWith" text="09">
      <formula>LEFT(I13,LEN("09"))="09"</formula>
    </cfRule>
    <cfRule type="beginsWith" dxfId="20" priority="19" operator="beginsWith" text="08">
      <formula>LEFT(I13,LEN("08"))="08"</formula>
    </cfRule>
    <cfRule type="beginsWith" dxfId="19" priority="20" operator="beginsWith" text="07">
      <formula>LEFT(I13,LEN("07"))="07"</formula>
    </cfRule>
    <cfRule type="beginsWith" dxfId="18" priority="21" operator="beginsWith" text="06">
      <formula>LEFT(I13,LEN("06"))="06"</formula>
    </cfRule>
    <cfRule type="beginsWith" dxfId="17" priority="22" operator="beginsWith" text="05">
      <formula>LEFT(I13,LEN("05"))="05"</formula>
    </cfRule>
    <cfRule type="beginsWith" dxfId="16" priority="23" operator="beginsWith" text="04">
      <formula>LEFT(I13,LEN("04"))="04"</formula>
    </cfRule>
    <cfRule type="beginsWith" dxfId="15" priority="24" operator="beginsWith" text="03">
      <formula>LEFT(I13,LEN("03"))="03"</formula>
    </cfRule>
    <cfRule type="beginsWith" dxfId="14" priority="25" operator="beginsWith" text="02">
      <formula>LEFT(I13,LEN("02"))="02"</formula>
    </cfRule>
    <cfRule type="beginsWith" dxfId="13" priority="26" operator="beginsWith" text="01">
      <formula>LEFT(I13,LEN("01"))="01"</formula>
    </cfRule>
  </conditionalFormatting>
  <conditionalFormatting sqref="L2:L20">
    <cfRule type="beginsWith" dxfId="12" priority="1" operator="beginsWith" text="13">
      <formula>LEFT(L2,LEN("13"))="13"</formula>
    </cfRule>
    <cfRule type="beginsWith" dxfId="11" priority="2" operator="beginsWith" text="12">
      <formula>LEFT(L2,LEN("12"))="12"</formula>
    </cfRule>
    <cfRule type="beginsWith" dxfId="10" priority="3" operator="beginsWith" text="11">
      <formula>LEFT(L2,LEN("11"))="11"</formula>
    </cfRule>
    <cfRule type="beginsWith" dxfId="9" priority="4" operator="beginsWith" text="10">
      <formula>LEFT(L2,LEN("10"))="10"</formula>
    </cfRule>
    <cfRule type="beginsWith" dxfId="8" priority="5" operator="beginsWith" text="09">
      <formula>LEFT(L2,LEN("09"))="09"</formula>
    </cfRule>
    <cfRule type="beginsWith" dxfId="7" priority="6" operator="beginsWith" text="08">
      <formula>LEFT(L2,LEN("08"))="08"</formula>
    </cfRule>
    <cfRule type="beginsWith" dxfId="6" priority="7" operator="beginsWith" text="07">
      <formula>LEFT(L2,LEN("07"))="07"</formula>
    </cfRule>
    <cfRule type="beginsWith" dxfId="5" priority="8" operator="beginsWith" text="06">
      <formula>LEFT(L2,LEN("06"))="06"</formula>
    </cfRule>
    <cfRule type="beginsWith" dxfId="4" priority="9" operator="beginsWith" text="05">
      <formula>LEFT(L2,LEN("05"))="05"</formula>
    </cfRule>
    <cfRule type="beginsWith" dxfId="3" priority="10" operator="beginsWith" text="04">
      <formula>LEFT(L2,LEN("04"))="04"</formula>
    </cfRule>
    <cfRule type="beginsWith" dxfId="2" priority="11" operator="beginsWith" text="03">
      <formula>LEFT(L2,LEN("03"))="03"</formula>
    </cfRule>
    <cfRule type="beginsWith" dxfId="1" priority="12" operator="beginsWith" text="02">
      <formula>LEFT(L2,LEN("02"))="02"</formula>
    </cfRule>
    <cfRule type="beginsWith" dxfId="0" priority="13" operator="beginsWith" text="01">
      <formula>LEFT(L2,LEN("01"))="01"</formula>
    </cfRule>
  </conditionalFormatting>
  <dataValidations count="1">
    <dataValidation type="list" allowBlank="1" showInputMessage="1" showErrorMessage="1" sqref="AT2:AT102 B103:AO109"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workbookViewId="0">
      <selection activeCell="E6" sqref="E6"/>
    </sheetView>
  </sheetViews>
  <sheetFormatPr defaultColWidth="11.42578125" defaultRowHeight="14.45"/>
  <cols>
    <col min="1" max="3" width="28.42578125" style="27" customWidth="1"/>
  </cols>
  <sheetData>
    <row r="1" spans="1:3">
      <c r="A1" s="61" t="s">
        <v>69</v>
      </c>
      <c r="B1" s="61" t="s">
        <v>70</v>
      </c>
      <c r="C1" s="61" t="s">
        <v>71</v>
      </c>
    </row>
    <row r="2" spans="1:3">
      <c r="A2" s="26">
        <v>1</v>
      </c>
      <c r="B2" s="26" t="str" cm="1">
        <f t="array" ref="B2:B12">TRANSPOSE(_xlfn._xlws.FILTER('Aptitud final'!1:1,'Aptitud final'!103:103="X"))</f>
        <v>avicultura_engorde</v>
      </c>
      <c r="C2" s="26" t="s">
        <v>25</v>
      </c>
    </row>
    <row r="3" spans="1:3" ht="15">
      <c r="A3" s="26">
        <f>IF(B3="","",A2+1)</f>
        <v>2</v>
      </c>
      <c r="B3" s="26" t="str">
        <v>porcicultura_ciclo_completo</v>
      </c>
      <c r="C3" s="26" t="s">
        <v>25</v>
      </c>
    </row>
    <row r="4" spans="1:3">
      <c r="A4" s="26">
        <f t="shared" ref="A4:A67" si="0">IF(B4="","",A3+1)</f>
        <v>3</v>
      </c>
      <c r="B4" s="26" t="str">
        <v>piscicultura_cachama</v>
      </c>
      <c r="C4" s="26" t="s">
        <v>25</v>
      </c>
    </row>
    <row r="5" spans="1:3">
      <c r="A5" s="26">
        <f t="shared" si="0"/>
        <v>4</v>
      </c>
      <c r="B5" s="26" t="str">
        <v>aguacate_lorena</v>
      </c>
      <c r="C5" s="26" t="s">
        <v>23</v>
      </c>
    </row>
    <row r="6" spans="1:3" ht="15">
      <c r="A6" s="26">
        <f t="shared" si="0"/>
        <v>5</v>
      </c>
      <c r="B6" s="26" t="str">
        <v>cacao_sombrio</v>
      </c>
      <c r="C6" s="26" t="s">
        <v>11</v>
      </c>
    </row>
    <row r="7" spans="1:3">
      <c r="A7" s="26">
        <f t="shared" si="0"/>
        <v>6</v>
      </c>
      <c r="B7" s="26" t="str">
        <v>guayaba</v>
      </c>
      <c r="C7" s="26" t="s">
        <v>11</v>
      </c>
    </row>
    <row r="8" spans="1:3">
      <c r="A8" s="26">
        <f t="shared" si="0"/>
        <v>7</v>
      </c>
      <c r="B8" s="26" t="str">
        <v>platano</v>
      </c>
      <c r="C8" s="26" t="s">
        <v>11</v>
      </c>
    </row>
    <row r="9" spans="1:3">
      <c r="A9" s="26">
        <f t="shared" si="0"/>
        <v>8</v>
      </c>
      <c r="B9" s="26" t="str">
        <v>yuca</v>
      </c>
      <c r="C9" s="26" t="s">
        <v>11</v>
      </c>
    </row>
    <row r="10" spans="1:3">
      <c r="A10" s="26">
        <f t="shared" si="0"/>
        <v>9</v>
      </c>
      <c r="B10" s="26" t="str">
        <v>maracuya</v>
      </c>
      <c r="C10" s="26" t="s">
        <v>11</v>
      </c>
    </row>
    <row r="11" spans="1:3">
      <c r="A11" s="26">
        <f t="shared" si="0"/>
        <v>10</v>
      </c>
      <c r="B11" s="26" t="str">
        <v>maiz_amarillo_tecnificado</v>
      </c>
      <c r="C11" s="26" t="s">
        <v>11</v>
      </c>
    </row>
    <row r="12" spans="1:3">
      <c r="A12" s="26">
        <f t="shared" si="0"/>
        <v>11</v>
      </c>
      <c r="B12" s="26" t="str">
        <v>limon</v>
      </c>
      <c r="C12" s="26" t="s">
        <v>11</v>
      </c>
    </row>
    <row r="13" spans="1:3">
      <c r="A13" s="26" t="str">
        <f t="shared" si="0"/>
        <v/>
      </c>
      <c r="B13" s="26"/>
      <c r="C13" s="26"/>
    </row>
    <row r="14" spans="1:3">
      <c r="A14" s="26" t="str">
        <f t="shared" si="0"/>
        <v/>
      </c>
      <c r="B14" s="26"/>
      <c r="C14" s="26"/>
    </row>
    <row r="15" spans="1:3">
      <c r="A15" s="26" t="str">
        <f t="shared" si="0"/>
        <v/>
      </c>
      <c r="B15" s="26"/>
      <c r="C15" s="26"/>
    </row>
    <row r="16" spans="1:3">
      <c r="A16" s="26" t="str">
        <f t="shared" si="0"/>
        <v/>
      </c>
      <c r="B16" s="26"/>
      <c r="C16" s="26"/>
    </row>
    <row r="17" spans="1:3">
      <c r="A17" s="26" t="str">
        <f t="shared" si="0"/>
        <v/>
      </c>
      <c r="B17" s="26"/>
      <c r="C17" s="26"/>
    </row>
    <row r="18" spans="1:3">
      <c r="A18" s="26" t="str">
        <f>IF(B18="","",A17+1)</f>
        <v/>
      </c>
      <c r="B18" s="26"/>
      <c r="C18" s="26"/>
    </row>
    <row r="19" spans="1:3">
      <c r="A19" s="26" t="str">
        <f>IF(B19="","",A18+1)</f>
        <v/>
      </c>
      <c r="B19" s="26"/>
      <c r="C19" s="26"/>
    </row>
    <row r="20" spans="1:3">
      <c r="A20" s="26" t="str">
        <f>IF(B20="","",A19+1)</f>
        <v/>
      </c>
      <c r="B20" s="26"/>
      <c r="C20" s="26"/>
    </row>
    <row r="21" spans="1:3">
      <c r="A21" s="26" t="str">
        <f>IF(B21="","",A20+1)</f>
        <v/>
      </c>
      <c r="B21" s="26"/>
      <c r="C21" s="26"/>
    </row>
    <row r="22" spans="1:3">
      <c r="A22" s="27" t="str">
        <f t="shared" si="0"/>
        <v/>
      </c>
    </row>
    <row r="23" spans="1:3">
      <c r="A23" s="27" t="str">
        <f t="shared" si="0"/>
        <v/>
      </c>
    </row>
    <row r="24" spans="1:3">
      <c r="A24" s="27" t="str">
        <f t="shared" si="0"/>
        <v/>
      </c>
    </row>
    <row r="25" spans="1:3">
      <c r="A25" s="27" t="str">
        <f t="shared" si="0"/>
        <v/>
      </c>
    </row>
    <row r="26" spans="1:3">
      <c r="A26" s="27" t="str">
        <f t="shared" si="0"/>
        <v/>
      </c>
    </row>
    <row r="27" spans="1:3">
      <c r="A27" s="27" t="str">
        <f t="shared" si="0"/>
        <v/>
      </c>
    </row>
    <row r="28" spans="1:3">
      <c r="A28" s="27" t="str">
        <f t="shared" si="0"/>
        <v/>
      </c>
    </row>
    <row r="29" spans="1:3">
      <c r="A29" s="27" t="str">
        <f t="shared" si="0"/>
        <v/>
      </c>
    </row>
    <row r="30" spans="1:3">
      <c r="A30" s="27" t="str">
        <f t="shared" si="0"/>
        <v/>
      </c>
    </row>
    <row r="31" spans="1:3">
      <c r="A31" s="27" t="str">
        <f t="shared" si="0"/>
        <v/>
      </c>
    </row>
    <row r="32" spans="1:3">
      <c r="A32" s="27" t="str">
        <f t="shared" si="0"/>
        <v/>
      </c>
    </row>
    <row r="33" spans="1:1">
      <c r="A33" s="27" t="str">
        <f t="shared" si="0"/>
        <v/>
      </c>
    </row>
    <row r="34" spans="1:1">
      <c r="A34" s="27" t="str">
        <f t="shared" si="0"/>
        <v/>
      </c>
    </row>
    <row r="35" spans="1:1">
      <c r="A35" s="27" t="str">
        <f t="shared" si="0"/>
        <v/>
      </c>
    </row>
    <row r="36" spans="1:1">
      <c r="A36" s="27" t="str">
        <f t="shared" si="0"/>
        <v/>
      </c>
    </row>
    <row r="37" spans="1:1">
      <c r="A37" s="27" t="str">
        <f t="shared" si="0"/>
        <v/>
      </c>
    </row>
    <row r="38" spans="1:1">
      <c r="A38" s="27" t="str">
        <f t="shared" si="0"/>
        <v/>
      </c>
    </row>
    <row r="39" spans="1:1">
      <c r="A39" s="27" t="str">
        <f t="shared" si="0"/>
        <v/>
      </c>
    </row>
    <row r="40" spans="1:1">
      <c r="A40" s="27" t="str">
        <f t="shared" si="0"/>
        <v/>
      </c>
    </row>
    <row r="41" spans="1:1">
      <c r="A41" s="27" t="str">
        <f t="shared" si="0"/>
        <v/>
      </c>
    </row>
    <row r="42" spans="1:1">
      <c r="A42" s="27" t="str">
        <f t="shared" si="0"/>
        <v/>
      </c>
    </row>
    <row r="43" spans="1:1">
      <c r="A43" s="27" t="str">
        <f t="shared" si="0"/>
        <v/>
      </c>
    </row>
    <row r="44" spans="1:1">
      <c r="A44" s="27" t="str">
        <f t="shared" si="0"/>
        <v/>
      </c>
    </row>
    <row r="45" spans="1:1">
      <c r="A45" s="27" t="str">
        <f t="shared" si="0"/>
        <v/>
      </c>
    </row>
    <row r="46" spans="1:1">
      <c r="A46" s="27" t="str">
        <f t="shared" si="0"/>
        <v/>
      </c>
    </row>
    <row r="47" spans="1:1">
      <c r="A47" s="27" t="str">
        <f t="shared" si="0"/>
        <v/>
      </c>
    </row>
    <row r="48" spans="1:1">
      <c r="A48" s="27" t="str">
        <f t="shared" si="0"/>
        <v/>
      </c>
    </row>
    <row r="49" spans="1:1">
      <c r="A49" s="27" t="str">
        <f t="shared" si="0"/>
        <v/>
      </c>
    </row>
    <row r="50" spans="1:1">
      <c r="A50" s="27" t="str">
        <f t="shared" si="0"/>
        <v/>
      </c>
    </row>
    <row r="51" spans="1:1">
      <c r="A51" s="27" t="str">
        <f t="shared" si="0"/>
        <v/>
      </c>
    </row>
    <row r="52" spans="1:1">
      <c r="A52" s="27" t="str">
        <f t="shared" si="0"/>
        <v/>
      </c>
    </row>
    <row r="53" spans="1:1">
      <c r="A53" s="27" t="str">
        <f t="shared" si="0"/>
        <v/>
      </c>
    </row>
    <row r="54" spans="1:1">
      <c r="A54" s="27" t="str">
        <f t="shared" si="0"/>
        <v/>
      </c>
    </row>
    <row r="55" spans="1:1">
      <c r="A55" s="27" t="str">
        <f t="shared" si="0"/>
        <v/>
      </c>
    </row>
    <row r="56" spans="1:1">
      <c r="A56" s="27" t="str">
        <f t="shared" si="0"/>
        <v/>
      </c>
    </row>
    <row r="57" spans="1:1">
      <c r="A57" s="27" t="str">
        <f t="shared" si="0"/>
        <v/>
      </c>
    </row>
    <row r="58" spans="1:1">
      <c r="A58" s="27" t="str">
        <f t="shared" si="0"/>
        <v/>
      </c>
    </row>
    <row r="59" spans="1:1">
      <c r="A59" s="27" t="str">
        <f t="shared" si="0"/>
        <v/>
      </c>
    </row>
    <row r="60" spans="1:1">
      <c r="A60" s="27" t="str">
        <f t="shared" si="0"/>
        <v/>
      </c>
    </row>
    <row r="61" spans="1:1">
      <c r="A61" s="27" t="str">
        <f t="shared" si="0"/>
        <v/>
      </c>
    </row>
    <row r="62" spans="1:1">
      <c r="A62" s="27" t="str">
        <f t="shared" si="0"/>
        <v/>
      </c>
    </row>
    <row r="63" spans="1:1">
      <c r="A63" s="27" t="str">
        <f t="shared" si="0"/>
        <v/>
      </c>
    </row>
    <row r="64" spans="1:1">
      <c r="A64" s="27" t="str">
        <f t="shared" si="0"/>
        <v/>
      </c>
    </row>
    <row r="65" spans="1:1">
      <c r="A65" s="27" t="str">
        <f t="shared" si="0"/>
        <v/>
      </c>
    </row>
    <row r="66" spans="1:1">
      <c r="A66" s="27" t="str">
        <f t="shared" si="0"/>
        <v/>
      </c>
    </row>
    <row r="67" spans="1:1">
      <c r="A67" s="27" t="str">
        <f t="shared" si="0"/>
        <v/>
      </c>
    </row>
    <row r="68" spans="1:1">
      <c r="A68" s="27" t="str">
        <f t="shared" ref="A68:A100" si="1">IF(B68="","",A67+1)</f>
        <v/>
      </c>
    </row>
    <row r="69" spans="1:1">
      <c r="A69" s="27" t="str">
        <f t="shared" si="1"/>
        <v/>
      </c>
    </row>
    <row r="70" spans="1:1">
      <c r="A70" s="27" t="str">
        <f t="shared" si="1"/>
        <v/>
      </c>
    </row>
    <row r="71" spans="1:1">
      <c r="A71" s="27" t="str">
        <f t="shared" si="1"/>
        <v/>
      </c>
    </row>
    <row r="72" spans="1:1">
      <c r="A72" s="27" t="str">
        <f t="shared" si="1"/>
        <v/>
      </c>
    </row>
    <row r="73" spans="1:1">
      <c r="A73" s="27" t="str">
        <f t="shared" si="1"/>
        <v/>
      </c>
    </row>
    <row r="74" spans="1:1">
      <c r="A74" s="27" t="str">
        <f t="shared" si="1"/>
        <v/>
      </c>
    </row>
    <row r="75" spans="1:1">
      <c r="A75" s="27" t="str">
        <f t="shared" si="1"/>
        <v/>
      </c>
    </row>
    <row r="76" spans="1:1">
      <c r="A76" s="27" t="str">
        <f t="shared" si="1"/>
        <v/>
      </c>
    </row>
    <row r="77" spans="1:1">
      <c r="A77" s="27" t="str">
        <f t="shared" si="1"/>
        <v/>
      </c>
    </row>
    <row r="78" spans="1:1">
      <c r="A78" s="27" t="str">
        <f t="shared" si="1"/>
        <v/>
      </c>
    </row>
    <row r="79" spans="1:1">
      <c r="A79" s="27" t="str">
        <f t="shared" si="1"/>
        <v/>
      </c>
    </row>
    <row r="80" spans="1:1">
      <c r="A80" s="27" t="str">
        <f t="shared" si="1"/>
        <v/>
      </c>
    </row>
    <row r="81" spans="1:1">
      <c r="A81" s="27" t="str">
        <f t="shared" si="1"/>
        <v/>
      </c>
    </row>
    <row r="82" spans="1:1">
      <c r="A82" s="27" t="str">
        <f t="shared" si="1"/>
        <v/>
      </c>
    </row>
    <row r="83" spans="1:1">
      <c r="A83" s="27" t="str">
        <f t="shared" si="1"/>
        <v/>
      </c>
    </row>
    <row r="84" spans="1:1">
      <c r="A84" s="27" t="str">
        <f t="shared" si="1"/>
        <v/>
      </c>
    </row>
    <row r="85" spans="1:1">
      <c r="A85" s="27" t="str">
        <f t="shared" si="1"/>
        <v/>
      </c>
    </row>
    <row r="86" spans="1:1">
      <c r="A86" s="27" t="str">
        <f t="shared" si="1"/>
        <v/>
      </c>
    </row>
    <row r="87" spans="1:1">
      <c r="A87" s="27" t="str">
        <f t="shared" si="1"/>
        <v/>
      </c>
    </row>
    <row r="88" spans="1:1">
      <c r="A88" s="27" t="str">
        <f t="shared" si="1"/>
        <v/>
      </c>
    </row>
    <row r="89" spans="1:1">
      <c r="A89" s="27" t="str">
        <f t="shared" si="1"/>
        <v/>
      </c>
    </row>
    <row r="90" spans="1:1">
      <c r="A90" s="27" t="str">
        <f t="shared" si="1"/>
        <v/>
      </c>
    </row>
    <row r="91" spans="1:1">
      <c r="A91" s="27" t="str">
        <f t="shared" si="1"/>
        <v/>
      </c>
    </row>
    <row r="92" spans="1:1">
      <c r="A92" s="27" t="str">
        <f t="shared" si="1"/>
        <v/>
      </c>
    </row>
    <row r="93" spans="1:1">
      <c r="A93" s="27" t="str">
        <f t="shared" si="1"/>
        <v/>
      </c>
    </row>
    <row r="94" spans="1:1">
      <c r="A94" s="27" t="str">
        <f t="shared" si="1"/>
        <v/>
      </c>
    </row>
    <row r="95" spans="1:1">
      <c r="A95" s="27" t="str">
        <f t="shared" si="1"/>
        <v/>
      </c>
    </row>
    <row r="96" spans="1:1">
      <c r="A96" s="27" t="str">
        <f t="shared" si="1"/>
        <v/>
      </c>
    </row>
    <row r="97" spans="1:1">
      <c r="A97" s="27" t="str">
        <f t="shared" si="1"/>
        <v/>
      </c>
    </row>
    <row r="98" spans="1:1">
      <c r="A98" s="27" t="str">
        <f t="shared" si="1"/>
        <v/>
      </c>
    </row>
    <row r="99" spans="1:1">
      <c r="A99" s="27" t="str">
        <f t="shared" si="1"/>
        <v/>
      </c>
    </row>
    <row r="100" spans="1:1">
      <c r="A100" s="27"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topLeftCell="A163" workbookViewId="0">
      <selection activeCell="C267" sqref="C267"/>
    </sheetView>
  </sheetViews>
  <sheetFormatPr defaultColWidth="8.85546875" defaultRowHeight="14.4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aji_habanero</v>
      </c>
      <c r="C15" t="str">
        <v>ají habanero</v>
      </c>
    </row>
    <row r="16" spans="1:3">
      <c r="A16" s="1" t="str">
        <v>agricola</v>
      </c>
      <c r="B16" s="1" t="str">
        <v>aji_topito</v>
      </c>
      <c r="C16" t="str">
        <v>ají topito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banano_bocadillo</v>
      </c>
      <c r="C50" t="str">
        <v>banano bocadillo</v>
      </c>
    </row>
    <row r="51" spans="1:3">
      <c r="A51" s="1" t="str">
        <v>agricola</v>
      </c>
      <c r="B51" s="1" t="str">
        <v>batata</v>
      </c>
      <c r="C51" t="str">
        <v>batata</v>
      </c>
    </row>
    <row r="52" spans="1:3">
      <c r="A52" s="1" t="str">
        <v>agricola</v>
      </c>
      <c r="B52" s="1" t="str">
        <v>berenjena</v>
      </c>
      <c r="C52" t="str">
        <v>berenjena</v>
      </c>
    </row>
    <row r="53" spans="1:3">
      <c r="A53" s="1" t="str">
        <v>agricola</v>
      </c>
      <c r="B53" s="1" t="str">
        <v>bijao</v>
      </c>
      <c r="C53" t="str">
        <v>bijao</v>
      </c>
    </row>
    <row r="54" spans="1:3">
      <c r="A54" s="1" t="str">
        <v>agricola</v>
      </c>
      <c r="B54" s="1" t="str">
        <v>bore</v>
      </c>
      <c r="C54" t="str">
        <v>bore</v>
      </c>
    </row>
    <row r="55" spans="1:3">
      <c r="A55" s="1" t="str">
        <v>agricola</v>
      </c>
      <c r="B55" s="1" t="str">
        <v>borojo</v>
      </c>
      <c r="C55" t="str">
        <v>borojó</v>
      </c>
    </row>
    <row r="56" spans="1:3">
      <c r="A56" s="1" t="str">
        <v>agricola</v>
      </c>
      <c r="B56" s="1" t="str">
        <v>brevo</v>
      </c>
      <c r="C56" t="str">
        <v>brevo</v>
      </c>
    </row>
    <row r="57" spans="1:3">
      <c r="A57" s="1" t="str">
        <v>agricola</v>
      </c>
      <c r="B57" s="1" t="str">
        <v>brocoli</v>
      </c>
      <c r="C57" t="str">
        <v>brócoli</v>
      </c>
    </row>
    <row r="58" spans="1:3">
      <c r="A58" s="1" t="str">
        <v>pecuaria</v>
      </c>
      <c r="B58" s="1" t="str">
        <v>bufalos</v>
      </c>
      <c r="C58" t="str">
        <v>búfalos</v>
      </c>
    </row>
    <row r="59" spans="1:3">
      <c r="A59" s="1" t="str">
        <v>agricola</v>
      </c>
      <c r="B59" s="1" t="str">
        <v>cacao</v>
      </c>
      <c r="C59" t="str">
        <v>cacao</v>
      </c>
    </row>
    <row r="60" spans="1:3">
      <c r="A60" s="1" t="str">
        <v>agricola</v>
      </c>
      <c r="B60" s="1" t="str">
        <v>cacao_aguacate</v>
      </c>
      <c r="C60" t="str">
        <v>cacao en asocio con aguacate</v>
      </c>
    </row>
    <row r="61" spans="1:3">
      <c r="A61" s="1" t="str">
        <v>agricola</v>
      </c>
      <c r="B61" s="1" t="str">
        <v>cacao_banano</v>
      </c>
      <c r="C61" t="str">
        <v>cacao en asocio con banano</v>
      </c>
    </row>
    <row r="62" spans="1:3">
      <c r="A62" s="1" t="str">
        <v>agricola</v>
      </c>
      <c r="B62" s="1" t="str">
        <v>cacao_banano_aguacate</v>
      </c>
      <c r="C62" t="str">
        <v>cacao en asocio con banano y aguacate</v>
      </c>
    </row>
    <row r="63" spans="1:3">
      <c r="A63" s="1" t="str">
        <v>agricola</v>
      </c>
      <c r="B63" s="1" t="str">
        <v>cacao_banano_aguacate_citricos</v>
      </c>
      <c r="C63" t="str">
        <v>cacao en asocio con banano, aguacate y cítricos</v>
      </c>
    </row>
    <row r="64" spans="1:3">
      <c r="A64" s="1" t="str">
        <v>agricola</v>
      </c>
      <c r="B64" s="1" t="str">
        <v>cacao_platano</v>
      </c>
      <c r="C64" t="str">
        <v>cacao en asocio con plátano</v>
      </c>
    </row>
    <row r="65" spans="1:3">
      <c r="A65" s="1" t="str">
        <v>agricola</v>
      </c>
      <c r="B65" s="1" t="str">
        <v>cacao_platano_aguacate</v>
      </c>
      <c r="C65" t="str">
        <v>cacao en asocio con plátano y aguacate</v>
      </c>
    </row>
    <row r="66" spans="1:3">
      <c r="A66" s="1" t="str">
        <v>agricola</v>
      </c>
      <c r="B66" s="1" t="str">
        <v>cacao_platano_aguacate_citricos</v>
      </c>
      <c r="C66" t="str">
        <v>cacao en asocio con plátano, aguacate y cítricos</v>
      </c>
    </row>
    <row r="67" spans="1:3">
      <c r="A67" s="1" t="str">
        <v>agricola</v>
      </c>
      <c r="B67" s="1" t="str">
        <v>cacao_sombrio</v>
      </c>
      <c r="C67" t="str">
        <v>cacao sombrío</v>
      </c>
    </row>
    <row r="68" spans="1:3">
      <c r="A68" s="1" t="str">
        <v>agricola</v>
      </c>
      <c r="B68" s="1" t="str">
        <v>cafe</v>
      </c>
      <c r="C68" t="str">
        <v>café</v>
      </c>
    </row>
    <row r="69" spans="1:3">
      <c r="A69" s="1" t="str">
        <v>agricola</v>
      </c>
      <c r="B69" s="1" t="str">
        <v>cafe_aguacate</v>
      </c>
      <c r="C69" t="str">
        <v>café en asocio con aguacate</v>
      </c>
    </row>
    <row r="70" spans="1:3">
      <c r="A70" s="1" t="str">
        <v>agricola</v>
      </c>
      <c r="B70" s="1" t="str">
        <v>cafe_banano</v>
      </c>
      <c r="C70" t="str">
        <v>café en asocio con banano</v>
      </c>
    </row>
    <row r="71" spans="1:3">
      <c r="A71" s="1" t="str">
        <v>agricola</v>
      </c>
      <c r="B71" s="1" t="str">
        <v>cafe_banano_citricos</v>
      </c>
      <c r="C71" t="str">
        <v>café en asocio con banano y cítricos</v>
      </c>
    </row>
    <row r="72" spans="1:3">
      <c r="A72" s="1" t="str">
        <v>agricola</v>
      </c>
      <c r="B72" s="1" t="str">
        <v>cafe_frijol</v>
      </c>
      <c r="C72" t="str">
        <v>café en asocio con frijol</v>
      </c>
    </row>
    <row r="73" spans="1:3">
      <c r="A73" s="1" t="str">
        <v>agricola</v>
      </c>
      <c r="B73" s="1" t="str">
        <v>cafe_maiz</v>
      </c>
      <c r="C73" t="str">
        <v>café en asocio con maíz</v>
      </c>
    </row>
    <row r="74" spans="1:3">
      <c r="A74" s="1" t="str">
        <v>agricola</v>
      </c>
      <c r="B74" s="1" t="str">
        <v>cafe_platano</v>
      </c>
      <c r="C74" t="str">
        <v>café en asocio con plátano</v>
      </c>
    </row>
    <row r="75" spans="1:3">
      <c r="A75" s="1" t="str">
        <v>agricola</v>
      </c>
      <c r="B75" s="1" t="str">
        <v>cafe_platano_citricos</v>
      </c>
      <c r="C75" t="str">
        <v>café en asocio con plátano y cítricos</v>
      </c>
    </row>
    <row r="76" spans="1:3">
      <c r="A76" s="1" t="str">
        <v>agricola</v>
      </c>
      <c r="B76" s="1" t="str">
        <v>cafe_sombrio</v>
      </c>
      <c r="C76" t="str">
        <v>café sombrío</v>
      </c>
    </row>
    <row r="77" spans="1:3">
      <c r="A77" s="1" t="str">
        <v>agricola</v>
      </c>
      <c r="B77" s="1" t="str">
        <v>caimo</v>
      </c>
      <c r="C77" t="str">
        <v>caimo</v>
      </c>
    </row>
    <row r="78" spans="1:3">
      <c r="A78" s="1" t="str">
        <v>agricola</v>
      </c>
      <c r="B78" s="1" t="str">
        <v>calabacin</v>
      </c>
      <c r="C78" t="str">
        <v>calabacín</v>
      </c>
    </row>
    <row r="79" spans="1:3">
      <c r="A79" s="1" t="str">
        <v>agricola</v>
      </c>
      <c r="B79" s="1" t="str">
        <v>calabaza</v>
      </c>
      <c r="C79" t="str">
        <v>calabaza</v>
      </c>
    </row>
    <row r="80" spans="1:3">
      <c r="A80" s="1" t="str">
        <v>agricola</v>
      </c>
      <c r="B80" s="1" t="str">
        <v>calendula</v>
      </c>
      <c r="C80" t="str">
        <v>caléndula</v>
      </c>
    </row>
    <row r="81" spans="1:3">
      <c r="A81" s="1" t="str">
        <v>pecuaria</v>
      </c>
      <c r="B81" s="1" t="str">
        <v>camaron</v>
      </c>
      <c r="C81" t="str">
        <v>camarón</v>
      </c>
    </row>
    <row r="82" spans="1:3">
      <c r="A82" s="1" t="str">
        <v>agricola</v>
      </c>
      <c r="B82" s="1" t="str">
        <v>camu_camu</v>
      </c>
      <c r="C82" t="str">
        <v>camu camu</v>
      </c>
    </row>
    <row r="83" spans="1:3">
      <c r="A83" s="1" t="str">
        <v>agricola</v>
      </c>
      <c r="B83" s="1" t="str">
        <v>cana</v>
      </c>
      <c r="C83" t="str">
        <v>caña</v>
      </c>
    </row>
    <row r="84" spans="1:3">
      <c r="A84" s="1" t="str">
        <v>agricola</v>
      </c>
      <c r="B84" s="1" t="str">
        <v>cana_de_azucar</v>
      </c>
      <c r="C84" t="str">
        <v>caña de azúcar</v>
      </c>
    </row>
    <row r="85" spans="1:3">
      <c r="A85" s="1" t="str">
        <v>agricola</v>
      </c>
      <c r="B85" s="1" t="str">
        <v>cana_flecha</v>
      </c>
      <c r="C85" t="str">
        <v>caña flecha</v>
      </c>
    </row>
    <row r="86" spans="1:3">
      <c r="A86" s="1" t="str">
        <v>agricola</v>
      </c>
      <c r="B86" s="1" t="str">
        <v>cana_miel</v>
      </c>
      <c r="C86" t="str">
        <v>caña miel</v>
      </c>
    </row>
    <row r="87" spans="1:3">
      <c r="A87" s="1" t="str">
        <v>agricola</v>
      </c>
      <c r="B87" s="1" t="str">
        <v>cana_panelera</v>
      </c>
      <c r="C87" t="str">
        <v>caña panelera</v>
      </c>
    </row>
    <row r="88" spans="1:3">
      <c r="A88" s="1" t="str">
        <v>pecuaria</v>
      </c>
      <c r="B88" s="1" t="str">
        <v>caprinos_carne</v>
      </c>
      <c r="C88" t="str">
        <v>caprinos de carne</v>
      </c>
    </row>
    <row r="89" spans="1:3">
      <c r="A89" s="1" t="str">
        <v>pecuaria</v>
      </c>
      <c r="B89" s="1" t="str">
        <v>caprinos_doble_propósito</v>
      </c>
      <c r="C89" t="str">
        <v>caprinos doble propósito</v>
      </c>
    </row>
    <row r="90" spans="1:3">
      <c r="A90" s="1" t="str">
        <v>pecuaria</v>
      </c>
      <c r="B90" s="1" t="str">
        <v>caprinos_leche</v>
      </c>
      <c r="C90" t="str">
        <v>caprinos de leche</v>
      </c>
    </row>
    <row r="91" spans="1:3">
      <c r="A91" s="1" t="str">
        <v>agricola</v>
      </c>
      <c r="B91" s="1" t="str">
        <v>carambolo</v>
      </c>
      <c r="C91" t="str">
        <v>carambolo</v>
      </c>
    </row>
    <row r="92" spans="1:3">
      <c r="A92" s="1" t="str">
        <v>agricola</v>
      </c>
      <c r="B92" s="1" t="str">
        <v>cardamomo</v>
      </c>
      <c r="C92" t="str">
        <v>cardamomo</v>
      </c>
    </row>
    <row r="93" spans="1:3">
      <c r="A93" s="1" t="str">
        <v>agricola</v>
      </c>
      <c r="B93" s="1" t="str">
        <v>caucho</v>
      </c>
      <c r="C93" t="str">
        <v>caucho</v>
      </c>
    </row>
    <row r="94" spans="1:3">
      <c r="A94" s="1" t="str">
        <v>agricola</v>
      </c>
      <c r="B94" s="1" t="str">
        <v>cebada</v>
      </c>
      <c r="C94" t="str">
        <v>cebada</v>
      </c>
    </row>
    <row r="95" spans="1:3">
      <c r="A95" s="1" t="str">
        <v>agricola</v>
      </c>
      <c r="B95" s="1" t="str">
        <v>cebolla_bulbo</v>
      </c>
      <c r="C95" t="str">
        <v>cebolla bulbo</v>
      </c>
    </row>
    <row r="96" spans="1:3">
      <c r="A96" s="1" t="str">
        <v>agricola</v>
      </c>
      <c r="B96" s="1" t="str">
        <v>cebolla_junca</v>
      </c>
      <c r="C96" t="str">
        <v>cebolla junca</v>
      </c>
    </row>
    <row r="97" spans="1:3">
      <c r="A97" s="1" t="str">
        <v>agricola</v>
      </c>
      <c r="B97" s="1" t="str">
        <v>cebolla_rama</v>
      </c>
      <c r="C97" t="str">
        <v>cebolla de rama</v>
      </c>
    </row>
    <row r="98" spans="1:3">
      <c r="A98" s="1" t="str">
        <v>agricola</v>
      </c>
      <c r="B98" s="1" t="str">
        <v>chamba</v>
      </c>
      <c r="C98" t="str">
        <v>chamba</v>
      </c>
    </row>
    <row r="99" spans="1:3">
      <c r="A99" s="1" t="str">
        <v>agricola</v>
      </c>
      <c r="B99" s="1" t="str">
        <v>chirimoya</v>
      </c>
      <c r="C99" t="str">
        <v>chirimoya</v>
      </c>
    </row>
    <row r="100" spans="1:3">
      <c r="A100" s="1" t="str">
        <v>agricola</v>
      </c>
      <c r="B100" s="1" t="str">
        <v>cholupa</v>
      </c>
      <c r="C100" t="str">
        <v>cholupa</v>
      </c>
    </row>
    <row r="101" spans="1:3">
      <c r="A101" s="1" t="str">
        <v>agricola</v>
      </c>
      <c r="B101" s="1" t="str">
        <v>chontaduro</v>
      </c>
      <c r="C101" t="str">
        <v>chontaduro</v>
      </c>
    </row>
    <row r="102" spans="1:3">
      <c r="A102" s="1" t="str">
        <v>agricola</v>
      </c>
      <c r="B102" s="1" t="str">
        <v>cidra_poncil</v>
      </c>
      <c r="C102" t="str">
        <v>cidra poncil</v>
      </c>
    </row>
    <row r="103" spans="1:3">
      <c r="A103" s="1" t="str">
        <v>agricola</v>
      </c>
      <c r="B103" s="1" t="str">
        <v>cilantro</v>
      </c>
      <c r="C103" t="str">
        <v>cilantro</v>
      </c>
    </row>
    <row r="104" spans="1:3">
      <c r="A104" s="1" t="str">
        <v>agricola</v>
      </c>
      <c r="B104" s="1" t="str">
        <v>cilantro_cimarron</v>
      </c>
      <c r="C104" t="str">
        <v>cilantro cimarrón</v>
      </c>
    </row>
    <row r="105" spans="1:3">
      <c r="A105" s="1" t="str">
        <v>agricola</v>
      </c>
      <c r="B105" s="1" t="str">
        <v>ciruela</v>
      </c>
      <c r="C105" t="str">
        <v>ciruela</v>
      </c>
    </row>
    <row r="106" spans="1:3">
      <c r="A106" s="1" t="str">
        <v>agricola</v>
      </c>
      <c r="B106" s="1" t="str">
        <v>ciruela_castilla</v>
      </c>
      <c r="C106" t="str">
        <v>ciruela castilla</v>
      </c>
    </row>
    <row r="107" spans="1:3">
      <c r="A107" s="1" t="str">
        <v>agricola</v>
      </c>
      <c r="B107" s="1" t="str">
        <v>ciruela_costena</v>
      </c>
      <c r="C107" t="str">
        <v>ciruela costeña</v>
      </c>
    </row>
    <row r="108" spans="1:3">
      <c r="A108" s="1" t="str">
        <v>agricola</v>
      </c>
      <c r="B108" s="1" t="str">
        <v>citricos</v>
      </c>
      <c r="C108" t="str">
        <v>cítricos</v>
      </c>
    </row>
    <row r="109" spans="1:3">
      <c r="A109" s="1" t="str">
        <v>agricola</v>
      </c>
      <c r="B109" s="1" t="str">
        <v>coco</v>
      </c>
      <c r="C109" t="str">
        <v>coco</v>
      </c>
    </row>
    <row r="110" spans="1:3">
      <c r="A110" s="1" t="str">
        <v>pecuaria</v>
      </c>
      <c r="B110" s="1" t="str">
        <v>codornices</v>
      </c>
      <c r="C110" t="str">
        <v>codornices</v>
      </c>
    </row>
    <row r="111" spans="1:3">
      <c r="A111" s="1" t="str">
        <v>agricola</v>
      </c>
      <c r="B111" s="1" t="str">
        <v>col</v>
      </c>
      <c r="C111" t="str">
        <v>col</v>
      </c>
    </row>
    <row r="112" spans="1:3">
      <c r="A112" s="1" t="str">
        <v>agricola</v>
      </c>
      <c r="B112" s="1" t="str">
        <v>coliflor</v>
      </c>
      <c r="C112" t="str">
        <v>coliflor</v>
      </c>
    </row>
    <row r="113" spans="1:3">
      <c r="A113" s="1" t="str">
        <v>agricola</v>
      </c>
      <c r="B113" s="1" t="str">
        <v>copoazu</v>
      </c>
      <c r="C113" t="str">
        <v>copoazú</v>
      </c>
    </row>
    <row r="114" spans="1:3">
      <c r="A114" s="1" t="str">
        <v>agricola</v>
      </c>
      <c r="B114" s="1" t="str">
        <v>corozo</v>
      </c>
      <c r="C114" t="str">
        <v>corozo</v>
      </c>
    </row>
    <row r="115" spans="1:3">
      <c r="A115" s="1" t="str">
        <v>agricola</v>
      </c>
      <c r="B115" s="1" t="str">
        <v>cubios</v>
      </c>
      <c r="C115" t="str">
        <v>cubios</v>
      </c>
    </row>
    <row r="116" spans="1:3">
      <c r="A116" s="1" t="str">
        <v>pecuaria</v>
      </c>
      <c r="B116" s="1" t="str">
        <v>cunicultura</v>
      </c>
      <c r="C116" t="str">
        <v>cunicultura</v>
      </c>
    </row>
    <row r="117" spans="1:3">
      <c r="A117" s="1" t="str">
        <v>agricola</v>
      </c>
      <c r="B117" s="1" t="str">
        <v>curcuma</v>
      </c>
      <c r="C117" t="str">
        <v>cúrcuma</v>
      </c>
    </row>
    <row r="118" spans="1:3">
      <c r="A118" s="1" t="str">
        <v>agricola</v>
      </c>
      <c r="B118" s="1" t="str">
        <v>curuba</v>
      </c>
      <c r="C118" t="str">
        <v>curuba</v>
      </c>
    </row>
    <row r="119" spans="1:3">
      <c r="A119" s="1" t="str">
        <v>pecuaria</v>
      </c>
      <c r="B119" s="1" t="str">
        <v>cuyicultura</v>
      </c>
      <c r="C119" t="str">
        <v>cuyicultura</v>
      </c>
    </row>
    <row r="120" spans="1:3">
      <c r="A120" s="1" t="str">
        <v>agricola</v>
      </c>
      <c r="B120" s="1" t="str">
        <v>datil</v>
      </c>
      <c r="C120" t="str">
        <v>dátil</v>
      </c>
    </row>
    <row r="121" spans="1:3">
      <c r="A121" s="1" t="str">
        <v>agricola</v>
      </c>
      <c r="B121" s="1" t="str">
        <v>durazno</v>
      </c>
      <c r="C121" t="str">
        <v>durazno</v>
      </c>
    </row>
    <row r="122" spans="1:3">
      <c r="A122" s="1" t="str">
        <v>agricola</v>
      </c>
      <c r="B122" s="1" t="str">
        <v>esparrago</v>
      </c>
      <c r="C122" t="str">
        <v>espárrago</v>
      </c>
    </row>
    <row r="123" spans="1:3">
      <c r="A123" s="1" t="str">
        <v>agricola</v>
      </c>
      <c r="B123" s="1" t="str">
        <v>espinaca</v>
      </c>
      <c r="C123" t="str">
        <v>espinaca</v>
      </c>
    </row>
    <row r="124" spans="1:3">
      <c r="A124" s="1" t="str">
        <v>agricola</v>
      </c>
      <c r="B124" s="1" t="str">
        <v>estevia</v>
      </c>
      <c r="C124" t="str">
        <v>estevia</v>
      </c>
    </row>
    <row r="125" spans="1:3">
      <c r="A125" s="1" t="str">
        <v>agricola</v>
      </c>
      <c r="B125" s="1" t="str">
        <v>feijoa</v>
      </c>
      <c r="C125" t="str">
        <v>feijoa</v>
      </c>
    </row>
    <row r="126" spans="1:3">
      <c r="A126" s="1" t="str">
        <v>agricola</v>
      </c>
      <c r="B126" s="1" t="str">
        <v>fique</v>
      </c>
      <c r="C126" t="str">
        <v>fique</v>
      </c>
    </row>
    <row r="127" spans="1:3">
      <c r="A127" s="1" t="str">
        <v>agricola</v>
      </c>
      <c r="B127" s="1" t="str">
        <v>frambuesa</v>
      </c>
      <c r="C127" t="str">
        <v>frambuesa</v>
      </c>
    </row>
    <row r="128" spans="1:3">
      <c r="A128" s="1" t="str">
        <v>agricola</v>
      </c>
      <c r="B128" s="1" t="str">
        <v>fresa</v>
      </c>
      <c r="C128" t="str">
        <v>fresa</v>
      </c>
    </row>
    <row r="129" spans="1:3">
      <c r="A129" s="1" t="str">
        <v>agricola</v>
      </c>
      <c r="B129" s="1" t="str">
        <v>frijol</v>
      </c>
      <c r="C129" t="str">
        <v>frijol</v>
      </c>
    </row>
    <row r="130" spans="1:3">
      <c r="A130" s="1" t="str">
        <v>agricola</v>
      </c>
      <c r="B130" s="1" t="str">
        <v>frijol_arbustivo</v>
      </c>
      <c r="C130" t="str">
        <v>frijol arbustivo</v>
      </c>
    </row>
    <row r="131" spans="1:3">
      <c r="A131" s="1" t="str">
        <v>agricola</v>
      </c>
      <c r="B131" s="1" t="str">
        <v>frijol_cabeza_negra</v>
      </c>
      <c r="C131" t="str">
        <v>frijol cabeza negra</v>
      </c>
    </row>
    <row r="132" spans="1:3">
      <c r="A132" s="1" t="str">
        <v>agricola</v>
      </c>
      <c r="B132" s="1" t="str">
        <v>frijol_calima</v>
      </c>
      <c r="C132" t="str">
        <v>frijol calima</v>
      </c>
    </row>
    <row r="133" spans="1:3">
      <c r="A133" s="1" t="str">
        <v>agricola</v>
      </c>
      <c r="B133" s="1" t="str">
        <v>frijol_caraota</v>
      </c>
      <c r="C133" t="str">
        <v>frijol caraota</v>
      </c>
    </row>
    <row r="134" spans="1:3">
      <c r="A134" s="1" t="str">
        <v>agricola</v>
      </c>
      <c r="B134" s="1" t="str">
        <v>frijol_cargamanto</v>
      </c>
      <c r="C134" t="str">
        <v>frijol cargamanto</v>
      </c>
    </row>
    <row r="135" spans="1:3">
      <c r="A135" s="1" t="str">
        <v>agricola</v>
      </c>
      <c r="B135" s="1" t="str">
        <v>frijol_caupi</v>
      </c>
      <c r="C135" t="str">
        <v>frijol caupí</v>
      </c>
    </row>
    <row r="136" spans="1:3">
      <c r="A136" s="1" t="str">
        <v>agricola</v>
      </c>
      <c r="B136" s="1" t="str">
        <v>frijol_rosado</v>
      </c>
      <c r="C136" t="str">
        <v>frijol rosado</v>
      </c>
    </row>
    <row r="137" spans="1:3">
      <c r="A137" s="1" t="str">
        <v>agricola</v>
      </c>
      <c r="B137" s="1" t="str">
        <v>frijol_voluble</v>
      </c>
      <c r="C137" t="str">
        <v>frijol voluble</v>
      </c>
    </row>
    <row r="138" spans="1:3">
      <c r="A138" s="1" t="str">
        <v>agricola</v>
      </c>
      <c r="B138" s="1" t="str">
        <v>frijol_zaragoza</v>
      </c>
      <c r="C138" t="str">
        <v>frijol zaragoza</v>
      </c>
    </row>
    <row r="139" spans="1:3">
      <c r="A139" s="1" t="str">
        <v>pecuaria</v>
      </c>
      <c r="B139" s="1" t="str">
        <v>ganaderia_ceba</v>
      </c>
      <c r="C139" t="str">
        <v>ganadería de ceba</v>
      </c>
    </row>
    <row r="140" spans="1:3">
      <c r="A140" s="1" t="str">
        <v>pecuaria</v>
      </c>
      <c r="B140" s="1" t="str">
        <v>ganaderia_cria</v>
      </c>
      <c r="C140" t="str">
        <v>ganadería de cría</v>
      </c>
    </row>
    <row r="141" spans="1:3">
      <c r="A141" s="1" t="str">
        <v>pecuaria</v>
      </c>
      <c r="B141" s="1" t="str">
        <v>ganaderia_doble_proposito</v>
      </c>
      <c r="C141" t="str">
        <v>ganadería doble propósito</v>
      </c>
    </row>
    <row r="142" spans="1:3">
      <c r="A142" s="1" t="str">
        <v>pecuaria</v>
      </c>
      <c r="B142" s="1" t="str">
        <v>ganaderia_leche</v>
      </c>
      <c r="C142" t="str">
        <v>ganadería de leche</v>
      </c>
    </row>
    <row r="143" spans="1:3">
      <c r="A143" s="1" t="str">
        <v>agricola</v>
      </c>
      <c r="B143" s="1" t="str">
        <v>garbanzo</v>
      </c>
      <c r="C143" t="str">
        <v>garbanzo</v>
      </c>
    </row>
    <row r="144" spans="1:3">
      <c r="A144" s="1" t="str">
        <v>agricola</v>
      </c>
      <c r="B144" s="1" t="str">
        <v>girasol</v>
      </c>
      <c r="C144" t="str">
        <v>girasol</v>
      </c>
    </row>
    <row r="145" spans="1:3">
      <c r="A145" s="1" t="str">
        <v>agricola</v>
      </c>
      <c r="B145" s="1" t="str">
        <v>granadilla</v>
      </c>
      <c r="C145" t="str">
        <v>granadilla</v>
      </c>
    </row>
    <row r="146" spans="1:3">
      <c r="A146" s="1" t="str">
        <v>agricola</v>
      </c>
      <c r="B146" s="1" t="str">
        <v>guama</v>
      </c>
      <c r="C146" t="str">
        <v>guama</v>
      </c>
    </row>
    <row r="147" spans="1:3">
      <c r="A147" s="1" t="str">
        <v>agricola</v>
      </c>
      <c r="B147" s="1" t="str">
        <v>guanabana</v>
      </c>
      <c r="C147" t="str">
        <v>guanábana</v>
      </c>
    </row>
    <row r="148" spans="1:3">
      <c r="A148" s="1" t="str">
        <v>agricola</v>
      </c>
      <c r="B148" s="1" t="str">
        <v>guandul</v>
      </c>
      <c r="C148" t="str">
        <v>guandul</v>
      </c>
    </row>
    <row r="149" spans="1:3">
      <c r="A149" s="1" t="str">
        <v>agricola</v>
      </c>
      <c r="B149" s="1" t="str">
        <v>guatila</v>
      </c>
      <c r="C149" t="str">
        <v>guatila</v>
      </c>
    </row>
    <row r="150" spans="1:3">
      <c r="A150" s="1" t="str">
        <v>agricola</v>
      </c>
      <c r="B150" s="1" t="str">
        <v>guayaba</v>
      </c>
      <c r="C150" t="str">
        <v>guayaba</v>
      </c>
    </row>
    <row r="151" spans="1:3">
      <c r="A151" s="1" t="str">
        <v>agricola</v>
      </c>
      <c r="B151" s="1" t="str">
        <v>guayaba_agria</v>
      </c>
      <c r="C151" t="str">
        <v>guayaba agria</v>
      </c>
    </row>
    <row r="152" spans="1:3">
      <c r="A152" s="1" t="str">
        <v>agricola</v>
      </c>
      <c r="B152" s="1" t="str">
        <v>gulupa</v>
      </c>
      <c r="C152" t="str">
        <v>gulupa</v>
      </c>
    </row>
    <row r="153" spans="1:3">
      <c r="A153" s="1" t="str">
        <v>agricola</v>
      </c>
      <c r="B153" s="1" t="str">
        <v>haba</v>
      </c>
      <c r="C153" t="str">
        <v>haba</v>
      </c>
    </row>
    <row r="154" spans="1:3">
      <c r="A154" s="1" t="str">
        <v>agricola</v>
      </c>
      <c r="B154" s="1" t="str">
        <v>habichuela</v>
      </c>
      <c r="C154" t="str">
        <v>habichuela</v>
      </c>
    </row>
    <row r="155" spans="1:3">
      <c r="A155" s="1" t="str">
        <v>agricola</v>
      </c>
      <c r="B155" s="1" t="str">
        <v>hibias</v>
      </c>
      <c r="C155" t="str">
        <v>hibias</v>
      </c>
    </row>
    <row r="156" spans="1:3">
      <c r="A156" s="1" t="str">
        <v>agricola</v>
      </c>
      <c r="B156" s="1" t="str">
        <v>hierbabuena</v>
      </c>
      <c r="C156" t="str">
        <v>hierbabuena</v>
      </c>
    </row>
    <row r="157" spans="1:3">
      <c r="A157" s="1" t="str">
        <v>agricola</v>
      </c>
      <c r="B157" s="1" t="str">
        <v>higo</v>
      </c>
      <c r="C157" t="str">
        <v>higo</v>
      </c>
    </row>
    <row r="158" spans="1:3">
      <c r="A158" s="1" t="str">
        <v>agricola</v>
      </c>
      <c r="B158" s="1" t="str">
        <v>higuerilla</v>
      </c>
      <c r="C158" t="str">
        <v>higuerilla</v>
      </c>
    </row>
    <row r="159" spans="1:3">
      <c r="A159" s="1" t="str">
        <v>agricola</v>
      </c>
      <c r="B159" s="1" t="str">
        <v>hortalizas</v>
      </c>
      <c r="C159" t="str">
        <v>hortalizas</v>
      </c>
    </row>
    <row r="160" spans="1:3">
      <c r="A160" s="1" t="str">
        <v>agricola</v>
      </c>
      <c r="B160" s="1" t="str">
        <v>hortensias</v>
      </c>
      <c r="C160" t="str">
        <v>hortensias</v>
      </c>
    </row>
    <row r="161" spans="1:3">
      <c r="A161" s="1" t="str">
        <v>agricola</v>
      </c>
      <c r="B161" s="1" t="str">
        <v>iraca</v>
      </c>
      <c r="C161" t="str">
        <v>iraca</v>
      </c>
    </row>
    <row r="162" spans="1:3">
      <c r="A162" s="1" t="str">
        <v>agricola</v>
      </c>
      <c r="B162" s="1" t="str">
        <v>jengibre</v>
      </c>
      <c r="C162" t="str">
        <v>jengibre</v>
      </c>
    </row>
    <row r="163" spans="1:3">
      <c r="A163" s="1" t="str">
        <v>agricola</v>
      </c>
      <c r="B163" s="1" t="str">
        <v>laurel</v>
      </c>
      <c r="C163" t="str">
        <v>laurel</v>
      </c>
    </row>
    <row r="164" spans="1:3">
      <c r="A164" s="1" t="str">
        <v>agricola</v>
      </c>
      <c r="B164" s="1" t="str">
        <v>lechuga</v>
      </c>
      <c r="C164" t="str">
        <v>lechuga</v>
      </c>
    </row>
    <row r="165" spans="1:3">
      <c r="A165" s="1" t="str">
        <v>agricola</v>
      </c>
      <c r="B165" s="1" t="str">
        <v>lechuga_hidroponica</v>
      </c>
      <c r="C165" t="str">
        <v>lechuga hidropónica</v>
      </c>
    </row>
    <row r="166" spans="1:3">
      <c r="A166" s="1" t="str">
        <v>agricola</v>
      </c>
      <c r="B166" s="1" t="str">
        <v>lima</v>
      </c>
      <c r="C166" t="str">
        <v>lima</v>
      </c>
    </row>
    <row r="167" spans="1:3">
      <c r="A167" s="1" t="str">
        <v>agricola</v>
      </c>
      <c r="B167" s="1" t="str">
        <v>limon</v>
      </c>
      <c r="C167" t="str">
        <v>limón</v>
      </c>
    </row>
    <row r="168" spans="1:3">
      <c r="A168" s="1" t="str">
        <v>agricola</v>
      </c>
      <c r="B168" s="1" t="str">
        <v>limon_criollo</v>
      </c>
      <c r="C168" t="str">
        <v>limón criollo</v>
      </c>
    </row>
    <row r="169" spans="1:3">
      <c r="A169" s="1" t="str">
        <v>agricola</v>
      </c>
      <c r="B169" s="1" t="str">
        <v>limon_mandarino</v>
      </c>
      <c r="C169" t="str">
        <v>limón mandarino</v>
      </c>
    </row>
    <row r="170" spans="1:3">
      <c r="A170" s="1" t="str">
        <v>agricola</v>
      </c>
      <c r="B170" s="1" t="str">
        <v>limon_tahiti</v>
      </c>
      <c r="C170" t="str">
        <v>limón tahití</v>
      </c>
    </row>
    <row r="171" spans="1:3">
      <c r="A171" s="1" t="str">
        <v>agricola</v>
      </c>
      <c r="B171" s="1" t="str">
        <v>limonaria</v>
      </c>
      <c r="C171" t="str">
        <v>limonaria</v>
      </c>
    </row>
    <row r="172" spans="1:3">
      <c r="A172" s="1" t="str">
        <v>agricola</v>
      </c>
      <c r="B172" s="1" t="str">
        <v>lulo</v>
      </c>
      <c r="C172" t="str">
        <v>lulo</v>
      </c>
    </row>
    <row r="173" spans="1:3">
      <c r="A173" s="1" t="str">
        <v>agricola</v>
      </c>
      <c r="B173" s="1" t="str">
        <v>macadamia</v>
      </c>
      <c r="C173" t="str">
        <v>macadamia</v>
      </c>
    </row>
    <row r="174" spans="1:3">
      <c r="A174" s="1" t="str">
        <v>agricola</v>
      </c>
      <c r="B174" s="1" t="str">
        <v>maiz</v>
      </c>
      <c r="C174" t="str">
        <v>maíz</v>
      </c>
    </row>
    <row r="175" spans="1:3">
      <c r="A175" s="1" t="str">
        <v>agricola</v>
      </c>
      <c r="B175" s="1" t="str">
        <v>maiz_amarillo</v>
      </c>
      <c r="C175" t="str">
        <v>maíz amarillo</v>
      </c>
    </row>
    <row r="176" spans="1:3">
      <c r="A176" s="1" t="str">
        <v>agricola</v>
      </c>
      <c r="B176" s="1" t="str">
        <v>maiz_amarillo_tecnificado</v>
      </c>
      <c r="C176" t="str">
        <v>maíz amarillo tecnificado</v>
      </c>
    </row>
    <row r="177" spans="1:3">
      <c r="A177" s="1" t="str">
        <v>agricola</v>
      </c>
      <c r="B177" s="1" t="str">
        <v>maiz_amarillo_tradicional</v>
      </c>
      <c r="C177" t="str">
        <v>maíz amarillo tradicional</v>
      </c>
    </row>
    <row r="178" spans="1:3">
      <c r="A178" s="1" t="str">
        <v>agricola</v>
      </c>
      <c r="B178" s="1" t="str">
        <v>maiz_amarillo_tradicional_1</v>
      </c>
      <c r="C178" t="str">
        <v>maíz amarillo tradicional 1</v>
      </c>
    </row>
    <row r="179" spans="1:3">
      <c r="A179" s="1" t="str">
        <v>agricola</v>
      </c>
      <c r="B179" s="1" t="str">
        <v>maiz_blanco</v>
      </c>
      <c r="C179" t="str">
        <v>maíz blanco</v>
      </c>
    </row>
    <row r="180" spans="1:3">
      <c r="A180" s="1" t="str">
        <v>agricola</v>
      </c>
      <c r="B180" s="1" t="str">
        <v>maiz_blanco_tecnificado</v>
      </c>
      <c r="C180" t="str">
        <v>maíz blanco tecnificado</v>
      </c>
    </row>
    <row r="181" spans="1:3">
      <c r="A181" s="1" t="str">
        <v>agricola</v>
      </c>
      <c r="B181" s="1" t="str">
        <v>maiz_blanco_tradicional</v>
      </c>
      <c r="C181" t="str">
        <v>maíz blanco tradicional</v>
      </c>
    </row>
    <row r="182" spans="1:3">
      <c r="A182" s="1" t="str">
        <v>agricola</v>
      </c>
      <c r="B182" s="1" t="str">
        <v>maiz_frijol</v>
      </c>
      <c r="C182" t="str">
        <v>maíz en asocio con frijol</v>
      </c>
    </row>
    <row r="183" spans="1:3">
      <c r="A183" s="1" t="str">
        <v>agricola</v>
      </c>
      <c r="B183" s="1" t="str">
        <v>maiz_puya</v>
      </c>
      <c r="C183" t="str">
        <v>maíz puya</v>
      </c>
    </row>
    <row r="184" spans="1:3">
      <c r="A184" s="1" t="str">
        <v>agricola</v>
      </c>
      <c r="B184" s="1" t="str">
        <v>maiz_tecnificado</v>
      </c>
      <c r="C184" t="str">
        <v>maíz tecnificado</v>
      </c>
    </row>
    <row r="185" spans="1:3">
      <c r="A185" s="1" t="str">
        <v>agricola</v>
      </c>
      <c r="B185" s="1" t="str">
        <v>maiz_tradicional</v>
      </c>
      <c r="C185" t="str">
        <v>maíz tradicional</v>
      </c>
    </row>
    <row r="186" spans="1:3">
      <c r="A186" s="1" t="str">
        <v>agricola</v>
      </c>
      <c r="B186" s="1" t="str">
        <v>malanga</v>
      </c>
      <c r="C186" t="str">
        <v>malanga</v>
      </c>
    </row>
    <row r="187" spans="1:3">
      <c r="A187" s="1" t="str">
        <v>agricola</v>
      </c>
      <c r="B187" s="1" t="str">
        <v>mamey</v>
      </c>
      <c r="C187" t="str">
        <v>mamey</v>
      </c>
    </row>
    <row r="188" spans="1:3">
      <c r="A188" s="1" t="str">
        <v>agricola</v>
      </c>
      <c r="B188" s="1" t="str">
        <v>mamoncillo</v>
      </c>
      <c r="C188" t="str">
        <v>mamoncillo</v>
      </c>
    </row>
    <row r="189" spans="1:3">
      <c r="A189" s="1" t="str">
        <v>agricola</v>
      </c>
      <c r="B189" s="1" t="str">
        <v>mandarina</v>
      </c>
      <c r="C189" t="str">
        <v>mandarina</v>
      </c>
    </row>
    <row r="190" spans="1:3">
      <c r="A190" s="1" t="str">
        <v>agricola</v>
      </c>
      <c r="B190" s="1" t="str">
        <v>mandarina_arrayana</v>
      </c>
      <c r="C190" t="str">
        <v>mandarina arrayana</v>
      </c>
    </row>
    <row r="191" spans="1:3">
      <c r="A191" s="1" t="str">
        <v>agricola</v>
      </c>
      <c r="B191" s="1" t="str">
        <v>mandarina_oneco</v>
      </c>
      <c r="C191" t="str">
        <v>mandarina oneco</v>
      </c>
    </row>
    <row r="192" spans="1:3">
      <c r="A192" s="1" t="str">
        <v>agricola</v>
      </c>
      <c r="B192" s="1" t="str">
        <v>mango</v>
      </c>
      <c r="C192" t="str">
        <v>mango</v>
      </c>
    </row>
    <row r="193" spans="1:3">
      <c r="A193" s="1" t="str">
        <v>agricola</v>
      </c>
      <c r="B193" s="1" t="str">
        <v>mango_azucar</v>
      </c>
      <c r="C193" t="str">
        <v>mango de azúcar</v>
      </c>
    </row>
    <row r="194" spans="1:3">
      <c r="A194" s="1" t="str">
        <v>agricola</v>
      </c>
      <c r="B194" s="1" t="str">
        <v>mango_citricos</v>
      </c>
      <c r="C194" t="str">
        <v>mango en asocio con cítricos</v>
      </c>
    </row>
    <row r="195" spans="1:3">
      <c r="A195" s="1" t="str">
        <v>agricola</v>
      </c>
      <c r="B195" s="1" t="str">
        <v>mango_criollo</v>
      </c>
      <c r="C195" t="str">
        <v>mango criollo</v>
      </c>
    </row>
    <row r="196" spans="1:3">
      <c r="A196" s="1" t="str">
        <v>agricola</v>
      </c>
      <c r="B196" s="1" t="str">
        <v>mango_fairchild</v>
      </c>
      <c r="C196" t="str">
        <v>mango fairchild</v>
      </c>
    </row>
    <row r="197" spans="1:3">
      <c r="A197" s="1" t="str">
        <v>agricola</v>
      </c>
      <c r="B197" s="1" t="str">
        <v>mango_hilacha</v>
      </c>
      <c r="C197" t="str">
        <v>mango hilacha</v>
      </c>
    </row>
    <row r="198" spans="1:3">
      <c r="A198" s="1" t="str">
        <v>agricola</v>
      </c>
      <c r="B198" s="1" t="str">
        <v>mango_keitt</v>
      </c>
      <c r="C198" t="str">
        <v>mango keitt</v>
      </c>
    </row>
    <row r="199" spans="1:3">
      <c r="A199" s="1" t="str">
        <v>agricola</v>
      </c>
      <c r="B199" s="1" t="str">
        <v>mango_Kent</v>
      </c>
      <c r="C199" t="str">
        <v>mango Kent</v>
      </c>
    </row>
    <row r="200" spans="1:3">
      <c r="A200" s="1" t="str">
        <v>agricola</v>
      </c>
      <c r="B200" s="1" t="str">
        <v>mango_tommy</v>
      </c>
      <c r="C200" t="str">
        <v>mango tommy</v>
      </c>
    </row>
    <row r="201" spans="1:3">
      <c r="A201" s="1" t="str">
        <v>agricola</v>
      </c>
      <c r="B201" s="1" t="str">
        <v>mangostino</v>
      </c>
      <c r="C201" t="str">
        <v>mangostino</v>
      </c>
    </row>
    <row r="202" spans="1:3">
      <c r="A202" s="1" t="str">
        <v>agricola</v>
      </c>
      <c r="B202" s="1" t="str">
        <v>mani</v>
      </c>
      <c r="C202" t="str">
        <v>maní</v>
      </c>
    </row>
    <row r="203" spans="1:3">
      <c r="A203" s="1" t="str">
        <v>agricola</v>
      </c>
      <c r="B203" s="1" t="str">
        <v>manzana</v>
      </c>
      <c r="C203" t="str">
        <v>manzana</v>
      </c>
    </row>
    <row r="204" spans="1:3">
      <c r="A204" s="1" t="str">
        <v>agricola</v>
      </c>
      <c r="B204" s="1" t="str">
        <v>manzanilla</v>
      </c>
      <c r="C204" t="str">
        <v>manzanilla</v>
      </c>
    </row>
    <row r="205" spans="1:3">
      <c r="A205" s="1" t="str">
        <v>agricola</v>
      </c>
      <c r="B205" s="1" t="str">
        <v>maracuya</v>
      </c>
      <c r="C205" t="str">
        <v>maracuyá</v>
      </c>
    </row>
    <row r="206" spans="1:3">
      <c r="A206" s="1" t="str">
        <v>agricola</v>
      </c>
      <c r="B206" s="1" t="str">
        <v>maranon</v>
      </c>
      <c r="C206" t="str">
        <v>marañón</v>
      </c>
    </row>
    <row r="207" spans="1:3">
      <c r="A207" s="1" t="str">
        <v>agricola</v>
      </c>
      <c r="B207" s="1" t="str">
        <v>melon</v>
      </c>
      <c r="C207" t="str">
        <v>melón</v>
      </c>
    </row>
    <row r="208" spans="1:3">
      <c r="A208" s="1" t="str">
        <v>agricola</v>
      </c>
      <c r="B208" s="1" t="str">
        <v>menta</v>
      </c>
      <c r="C208" t="str">
        <v>menta</v>
      </c>
    </row>
    <row r="209" spans="1:3">
      <c r="A209" s="1" t="str">
        <v>agricola</v>
      </c>
      <c r="B209" s="1" t="str">
        <v>millo</v>
      </c>
      <c r="C209" t="str">
        <v>millo</v>
      </c>
    </row>
    <row r="210" spans="1:3">
      <c r="A210" s="1" t="str">
        <v>agricola</v>
      </c>
      <c r="B210" s="1" t="str">
        <v>mora</v>
      </c>
      <c r="C210" t="str">
        <v>mora</v>
      </c>
    </row>
    <row r="211" spans="1:3">
      <c r="A211" s="1" t="str">
        <v>agricola</v>
      </c>
      <c r="B211" s="1" t="str">
        <v>morera</v>
      </c>
      <c r="C211" t="str">
        <v>morera</v>
      </c>
    </row>
    <row r="212" spans="1:3">
      <c r="A212" s="1" t="str">
        <v>agricola</v>
      </c>
      <c r="B212" s="1" t="str">
        <v>moringa</v>
      </c>
      <c r="C212" t="str">
        <v>moringa</v>
      </c>
    </row>
    <row r="213" spans="1:3">
      <c r="A213" s="1" t="str">
        <v>agricola</v>
      </c>
      <c r="B213" s="1" t="str">
        <v>nabo</v>
      </c>
      <c r="C213" t="str">
        <v>nabo</v>
      </c>
    </row>
    <row r="214" spans="1:3">
      <c r="A214" s="1" t="str">
        <v>agricola</v>
      </c>
      <c r="B214" s="1" t="str">
        <v>name</v>
      </c>
      <c r="C214" t="str">
        <v>ñame</v>
      </c>
    </row>
    <row r="215" spans="1:3">
      <c r="A215" s="1" t="str">
        <v>agricola</v>
      </c>
      <c r="B215" s="1" t="str">
        <v>name_diamante</v>
      </c>
      <c r="C215" t="str">
        <v>ñame diamante</v>
      </c>
    </row>
    <row r="216" spans="1:3">
      <c r="A216" s="1" t="str">
        <v>agricola</v>
      </c>
      <c r="B216" s="1" t="str">
        <v>name_espino</v>
      </c>
      <c r="C216" t="str">
        <v>ñame espino</v>
      </c>
    </row>
    <row r="217" spans="1:3">
      <c r="A217" s="1" t="str">
        <v>agricola</v>
      </c>
      <c r="B217" s="1" t="str">
        <v>name_frijol</v>
      </c>
      <c r="C217" t="str">
        <v>ñame en asocio con frijol</v>
      </c>
    </row>
    <row r="218" spans="1:3">
      <c r="A218" s="1" t="str">
        <v>agricola</v>
      </c>
      <c r="B218" s="1" t="str">
        <v>name_maiz</v>
      </c>
      <c r="C218" t="str">
        <v>ñame en asocio con maíz</v>
      </c>
    </row>
    <row r="219" spans="1:3">
      <c r="A219" s="1" t="str">
        <v>agricola</v>
      </c>
      <c r="B219" s="1" t="str">
        <v>name_yuca</v>
      </c>
      <c r="C219" t="str">
        <v>ñame en asocio con yuca</v>
      </c>
    </row>
    <row r="220" spans="1:3">
      <c r="A220" s="1" t="str">
        <v>agricola</v>
      </c>
      <c r="B220" s="1" t="str">
        <v>naranja</v>
      </c>
      <c r="C220" t="str">
        <v>naranja</v>
      </c>
    </row>
    <row r="221" spans="1:3">
      <c r="A221" s="1" t="str">
        <v>agricola</v>
      </c>
      <c r="B221" s="1" t="str">
        <v>naranja_jaffa</v>
      </c>
      <c r="C221" t="str">
        <v>naranja jaffa</v>
      </c>
    </row>
    <row r="222" spans="1:3">
      <c r="A222" s="1" t="str">
        <v>agricola</v>
      </c>
      <c r="B222" s="1" t="str">
        <v>naranja_salustiana</v>
      </c>
      <c r="C222" t="str">
        <v>naranja salustiana</v>
      </c>
    </row>
    <row r="223" spans="1:3">
      <c r="A223" s="1" t="str">
        <v>agricola</v>
      </c>
      <c r="B223" s="1" t="str">
        <v>naranja_tangelo</v>
      </c>
      <c r="C223" t="str">
        <v>naranja tangelo</v>
      </c>
    </row>
    <row r="224" spans="1:3">
      <c r="A224" s="1" t="str">
        <v>agricola</v>
      </c>
      <c r="B224" s="1" t="str">
        <v>naranja_valencia</v>
      </c>
      <c r="C224" t="str">
        <v>naranja valencia</v>
      </c>
    </row>
    <row r="225" spans="1:3">
      <c r="A225" s="1" t="str">
        <v>agricola</v>
      </c>
      <c r="B225" s="1" t="str">
        <v>naranja_washington</v>
      </c>
      <c r="C225" t="str">
        <v>naranja washington</v>
      </c>
    </row>
    <row r="226" spans="1:3">
      <c r="A226" s="1" t="str">
        <v>agricola</v>
      </c>
      <c r="B226" s="1" t="str">
        <v>nispero</v>
      </c>
      <c r="C226" t="str">
        <v>níspero</v>
      </c>
    </row>
    <row r="227" spans="1:3">
      <c r="A227" s="1" t="str">
        <v>agricola</v>
      </c>
      <c r="B227" s="1" t="str">
        <v>noni</v>
      </c>
      <c r="C227" t="str">
        <v>noni</v>
      </c>
    </row>
    <row r="228" spans="1:3">
      <c r="A228" s="1" t="str">
        <v>agricola</v>
      </c>
      <c r="B228" s="1" t="str">
        <v>olivo</v>
      </c>
      <c r="C228" t="str">
        <v>olivo</v>
      </c>
    </row>
    <row r="229" spans="1:3">
      <c r="A229" s="1" t="str">
        <v>agricola</v>
      </c>
      <c r="B229" s="1" t="str">
        <v>oregano</v>
      </c>
      <c r="C229" t="str">
        <v>orégano</v>
      </c>
    </row>
    <row r="230" spans="1:3">
      <c r="A230" s="1" t="str">
        <v>pecuaria</v>
      </c>
      <c r="B230" s="1" t="str">
        <v>ovinos_carne</v>
      </c>
      <c r="C230" t="str">
        <v>ovinos de carne</v>
      </c>
    </row>
    <row r="231" spans="1:3">
      <c r="A231" s="1" t="str">
        <v>pecuaria</v>
      </c>
      <c r="B231" s="1" t="str">
        <v>ovinos_doble_propósito</v>
      </c>
      <c r="C231" t="str">
        <v>ovinos doble propósito</v>
      </c>
    </row>
    <row r="232" spans="1:3">
      <c r="A232" s="1" t="str">
        <v>pecuaria</v>
      </c>
      <c r="B232" s="1" t="str">
        <v>ovinos_leche</v>
      </c>
      <c r="C232" t="str">
        <v>ovinos de leche</v>
      </c>
    </row>
    <row r="233" spans="1:3">
      <c r="A233" s="1" t="str">
        <v>pecuaria</v>
      </c>
      <c r="B233" s="1" t="str">
        <v>ovinos_triple_propósito</v>
      </c>
      <c r="C233" t="str">
        <v>ovinos triple propósito</v>
      </c>
    </row>
    <row r="234" spans="1:3">
      <c r="A234" s="1" t="str">
        <v>agricola</v>
      </c>
      <c r="B234" s="1" t="str">
        <v>palma_aceite</v>
      </c>
      <c r="C234" t="str">
        <v>palma de aceite</v>
      </c>
    </row>
    <row r="235" spans="1:3">
      <c r="A235" s="1" t="str">
        <v>agricola</v>
      </c>
      <c r="B235" s="1" t="str">
        <v>palmito</v>
      </c>
      <c r="C235" t="str">
        <v>palmito</v>
      </c>
    </row>
    <row r="236" spans="1:3">
      <c r="A236" s="1" t="str">
        <v>agricola</v>
      </c>
      <c r="B236" s="1" t="str">
        <v>papa</v>
      </c>
      <c r="C236" t="str">
        <v>papa</v>
      </c>
    </row>
    <row r="237" spans="1:3">
      <c r="A237" s="1" t="str">
        <v>agricola</v>
      </c>
      <c r="B237" s="1" t="str">
        <v>papa_criolla</v>
      </c>
      <c r="C237" t="str">
        <v>papa criolla</v>
      </c>
    </row>
    <row r="238" spans="1:3">
      <c r="A238" s="1" t="str">
        <v>agricola</v>
      </c>
      <c r="B238" s="1" t="str">
        <v>papa_pastusa</v>
      </c>
      <c r="C238" t="str">
        <v>papa pastusa</v>
      </c>
    </row>
    <row r="239" spans="1:3">
      <c r="A239" s="1" t="str">
        <v>agricola</v>
      </c>
      <c r="B239" s="1" t="str">
        <v>papaya</v>
      </c>
      <c r="C239" t="str">
        <v>papaya</v>
      </c>
    </row>
    <row r="240" spans="1:3">
      <c r="A240" s="1" t="str">
        <v>agricola</v>
      </c>
      <c r="B240" s="1" t="str">
        <v>papaya_hawaiana</v>
      </c>
      <c r="C240" t="str">
        <v>papaya hawaiana</v>
      </c>
    </row>
    <row r="241" spans="1:3">
      <c r="A241" s="1" t="str">
        <v>agricola</v>
      </c>
      <c r="B241" s="1" t="str">
        <v>papaya_maradol</v>
      </c>
      <c r="C241" t="str">
        <v>papaya maradol</v>
      </c>
    </row>
    <row r="242" spans="1:3">
      <c r="A242" s="1" t="str">
        <v>agricola</v>
      </c>
      <c r="B242" s="1" t="str">
        <v>papaya_melona</v>
      </c>
      <c r="C242" t="str">
        <v>papaya melona</v>
      </c>
    </row>
    <row r="243" spans="1:3">
      <c r="A243" s="1" t="str">
        <v>agricola</v>
      </c>
      <c r="B243" s="1" t="str">
        <v>papaya_redonda</v>
      </c>
      <c r="C243" t="str">
        <v>papaya redonda</v>
      </c>
    </row>
    <row r="244" spans="1:3">
      <c r="A244" s="1" t="str">
        <v>agricola</v>
      </c>
      <c r="B244" s="1" t="str">
        <v>papayuela</v>
      </c>
      <c r="C244" t="str">
        <v>papayuela</v>
      </c>
    </row>
    <row r="245" spans="1:3">
      <c r="A245" s="1" t="str">
        <v>agricola</v>
      </c>
      <c r="B245" s="1" t="str">
        <v>patilla</v>
      </c>
      <c r="C245" t="str">
        <v>patilla</v>
      </c>
    </row>
    <row r="246" spans="1:3">
      <c r="A246" s="1" t="str">
        <v>agricola</v>
      </c>
      <c r="B246" s="1" t="str">
        <v>patilla_melon</v>
      </c>
      <c r="C246" t="str">
        <v>patilla en asocio con melón</v>
      </c>
    </row>
    <row r="247" spans="1:3">
      <c r="A247" s="1" t="str">
        <v>pecuaria</v>
      </c>
      <c r="B247" s="1" t="str">
        <v>pavos</v>
      </c>
      <c r="C247" t="str">
        <v>pavos</v>
      </c>
    </row>
    <row r="248" spans="1:3">
      <c r="A248" s="1" t="str">
        <v>agricola</v>
      </c>
      <c r="B248" s="1" t="str">
        <v>pepino_cohombro</v>
      </c>
      <c r="C248" t="str">
        <v>pepino cohombro</v>
      </c>
    </row>
    <row r="249" spans="1:3">
      <c r="A249" s="1" t="str">
        <v>agricola</v>
      </c>
      <c r="B249" s="1" t="str">
        <v>pepino_guiso</v>
      </c>
      <c r="C249" t="str">
        <v>pepino guiso</v>
      </c>
    </row>
    <row r="250" spans="1:3">
      <c r="A250" s="1" t="str">
        <v>agricola</v>
      </c>
      <c r="B250" s="1" t="str">
        <v>pepino_melocoton</v>
      </c>
      <c r="C250" t="str">
        <v xml:space="preserve">pepino melocotón </v>
      </c>
    </row>
    <row r="251" spans="1:3">
      <c r="A251" s="1" t="str">
        <v>agricola</v>
      </c>
      <c r="B251" s="1" t="str">
        <v>pera</v>
      </c>
      <c r="C251" t="str">
        <v>pera</v>
      </c>
    </row>
    <row r="252" spans="1:3">
      <c r="A252" s="1" t="str">
        <v>agricola</v>
      </c>
      <c r="B252" s="1" t="str">
        <v>perejil</v>
      </c>
      <c r="C252" t="str">
        <v>perejil</v>
      </c>
    </row>
    <row r="253" spans="1:3">
      <c r="A253" s="1" t="str">
        <v>pecuaria</v>
      </c>
      <c r="B253" s="1" t="str">
        <v>piangua</v>
      </c>
      <c r="C253" t="str">
        <v>piangua</v>
      </c>
    </row>
    <row r="254" spans="1:3">
      <c r="A254" s="1" t="str">
        <v>agricola</v>
      </c>
      <c r="B254" s="1" t="str">
        <v>pimenton</v>
      </c>
      <c r="C254" t="str">
        <v>pimentón</v>
      </c>
    </row>
    <row r="255" spans="1:3">
      <c r="A255" s="1" t="str">
        <v>agricola</v>
      </c>
      <c r="B255" s="1" t="str">
        <v>pimienta</v>
      </c>
      <c r="C255" t="str">
        <v>pimienta</v>
      </c>
    </row>
    <row r="256" spans="1:3">
      <c r="A256" s="1" t="str">
        <v>agricola</v>
      </c>
      <c r="B256" s="1" t="str">
        <v>pimientos</v>
      </c>
      <c r="C256" t="str">
        <v>pimientos</v>
      </c>
    </row>
    <row r="257" spans="1:3">
      <c r="A257" s="1" t="str">
        <v>agricola</v>
      </c>
      <c r="B257" s="1" t="str">
        <v>pina</v>
      </c>
      <c r="C257" t="str">
        <v>piña</v>
      </c>
    </row>
    <row r="258" spans="1:3">
      <c r="A258" s="1" t="str">
        <v>agricola</v>
      </c>
      <c r="B258" s="1" t="str">
        <v>pina_cayena</v>
      </c>
      <c r="C258" t="str">
        <v>piña cayena</v>
      </c>
    </row>
    <row r="259" spans="1:3">
      <c r="A259" s="1" t="str">
        <v>agricola</v>
      </c>
      <c r="B259" s="1" t="str">
        <v>pina_gold</v>
      </c>
      <c r="C259" t="str">
        <v>piña gold</v>
      </c>
    </row>
    <row r="260" spans="1:3">
      <c r="A260" s="1" t="str">
        <v>agricola</v>
      </c>
      <c r="B260" s="1" t="str">
        <v>pina_manzana</v>
      </c>
      <c r="C260" t="str">
        <v>piña manzana</v>
      </c>
    </row>
    <row r="261" spans="1:3">
      <c r="A261" s="1" t="str">
        <v>agricola</v>
      </c>
      <c r="B261" s="1" t="str">
        <v>pina_perolera</v>
      </c>
      <c r="C261" t="str">
        <v>piña perolera</v>
      </c>
    </row>
    <row r="262" spans="1:3">
      <c r="A262" s="1" t="str">
        <v>pecuaria</v>
      </c>
      <c r="B262" s="1" t="str">
        <v>piscicultura_bocachico</v>
      </c>
      <c r="C262" t="str">
        <v>piscicultura bocachico</v>
      </c>
    </row>
    <row r="263" spans="1:3">
      <c r="A263" s="1" t="str">
        <v>pecuaria</v>
      </c>
      <c r="B263" s="1" t="str">
        <v>piscicultura_cachama</v>
      </c>
      <c r="C263" t="str">
        <v>piscicultura cachama</v>
      </c>
    </row>
    <row r="264" spans="1:3">
      <c r="A264" s="1" t="str">
        <v>pecuaria</v>
      </c>
      <c r="B264" s="1" t="str">
        <v>piscicultura_cachama_bocachico</v>
      </c>
      <c r="C264" t="str">
        <v>piscicultura cachama y bocachico</v>
      </c>
    </row>
    <row r="265" spans="1:3">
      <c r="A265" s="1" t="str">
        <v>pecuaria</v>
      </c>
      <c r="B265" s="1" t="str">
        <v>piscicultura_cachama_tilapia</v>
      </c>
      <c r="C265" t="str">
        <v>piscicultura cachama y tilapia</v>
      </c>
    </row>
    <row r="266" spans="1:3">
      <c r="A266" s="1" t="str">
        <v>pecuaria</v>
      </c>
      <c r="B266" s="1" t="str">
        <v>piscicultura_tilapia</v>
      </c>
      <c r="C266" t="str">
        <v>piscicultura tilapia</v>
      </c>
    </row>
    <row r="267" spans="1:3">
      <c r="A267" s="1" t="str">
        <v>pecuaria</v>
      </c>
      <c r="B267" s="1" t="str">
        <v>piscicultura_tilapia_bocachico</v>
      </c>
      <c r="C267" t="str">
        <v>piscicultura tilapia y bocachico</v>
      </c>
    </row>
    <row r="268" spans="1:3">
      <c r="A268" s="1" t="str">
        <v>pecuaria</v>
      </c>
      <c r="B268" s="1" t="str">
        <v>piscicultura_tilapia_cachama</v>
      </c>
      <c r="C268" t="str">
        <v>piscicultura tilapia y cachama</v>
      </c>
    </row>
    <row r="269" spans="1:3">
      <c r="A269" s="1" t="str">
        <v>pecuaria</v>
      </c>
      <c r="B269" s="1" t="str">
        <v>piscicultura_tilapia_cachama_bocachico</v>
      </c>
      <c r="C269" t="str">
        <v>piscicultura tilapia cachama y bocachico</v>
      </c>
    </row>
    <row r="270" spans="1:3">
      <c r="A270" s="1" t="str">
        <v>pecuaria</v>
      </c>
      <c r="B270" s="1" t="str">
        <v>piscicultura_trucha</v>
      </c>
      <c r="C270" t="str">
        <v>piscicultura trucha</v>
      </c>
    </row>
    <row r="271" spans="1:3">
      <c r="A271" s="1" t="str">
        <v>pecuaria</v>
      </c>
      <c r="B271" s="1" t="str">
        <v>piscicultura_sabalo</v>
      </c>
      <c r="C271" t="str">
        <v>piscicultura sabalo</v>
      </c>
    </row>
    <row r="272" spans="1:3">
      <c r="A272" s="1" t="str">
        <v>agricola</v>
      </c>
      <c r="B272" s="1" t="str">
        <v>pitahaya</v>
      </c>
      <c r="C272" t="str">
        <v>pitahaya</v>
      </c>
    </row>
    <row r="273" spans="1:3">
      <c r="A273" s="1" t="str">
        <v>agricola</v>
      </c>
      <c r="B273" s="1" t="str">
        <v>platano</v>
      </c>
      <c r="C273" t="str">
        <v>plátano</v>
      </c>
    </row>
    <row r="274" spans="1:3">
      <c r="A274" s="1" t="str">
        <v>agricola</v>
      </c>
      <c r="B274" s="1" t="str">
        <v>platano_cachaco</v>
      </c>
      <c r="C274" t="str">
        <v>plátano cachaco</v>
      </c>
    </row>
    <row r="275" spans="1:3">
      <c r="A275" s="1" t="str">
        <v>agricola</v>
      </c>
      <c r="B275" s="1" t="str">
        <v>platano_dominico</v>
      </c>
      <c r="C275" t="str">
        <v>plátano dominico</v>
      </c>
    </row>
    <row r="276" spans="1:3">
      <c r="A276" s="1" t="str">
        <v>agricola</v>
      </c>
      <c r="B276" s="1" t="str">
        <v>platano_dominico_harton</v>
      </c>
      <c r="C276" t="str">
        <v>plátano dominico hartón</v>
      </c>
    </row>
    <row r="277" spans="1:3">
      <c r="A277" s="1" t="str">
        <v>agricola</v>
      </c>
      <c r="B277" s="1" t="str">
        <v>platano_harton</v>
      </c>
      <c r="C277" t="str">
        <v>plátano hartón</v>
      </c>
    </row>
    <row r="278" spans="1:3">
      <c r="A278" s="1" t="str">
        <v>agricola</v>
      </c>
      <c r="B278" s="1" t="str">
        <v>platano_maiz</v>
      </c>
      <c r="C278" t="str">
        <v>plátano en asocio con maíz</v>
      </c>
    </row>
    <row r="279" spans="1:3">
      <c r="A279" s="1" t="str">
        <v>agricola</v>
      </c>
      <c r="B279" s="1" t="str">
        <v>pomarrosa</v>
      </c>
      <c r="C279" t="str">
        <v>pomarrosa</v>
      </c>
    </row>
    <row r="280" spans="1:3">
      <c r="A280" s="1" t="str">
        <v>agricola</v>
      </c>
      <c r="B280" s="1" t="str">
        <v>pomelo</v>
      </c>
      <c r="C280" t="str">
        <v>pomelo</v>
      </c>
    </row>
    <row r="281" spans="1:3">
      <c r="A281" s="1" t="str">
        <v>pecuaria</v>
      </c>
      <c r="B281" s="1" t="str">
        <v>porcicultura_ceba</v>
      </c>
      <c r="C281" t="str">
        <v>porcicultura de ceba</v>
      </c>
    </row>
    <row r="282" spans="1:3">
      <c r="A282" s="1" t="str">
        <v>pecuaria</v>
      </c>
      <c r="B282" s="1" t="str">
        <v>porcicultura_ciclo_completo</v>
      </c>
      <c r="C282" t="str">
        <v>porcicultura de ciclo completo</v>
      </c>
    </row>
    <row r="283" spans="1:3">
      <c r="A283" s="1" t="str">
        <v>pecuaria</v>
      </c>
      <c r="B283" s="1" t="str">
        <v>porcicultura_cria</v>
      </c>
      <c r="C283" t="str">
        <v>porcicultura de cría</v>
      </c>
    </row>
    <row r="284" spans="1:3">
      <c r="A284" s="1" t="str">
        <v>pecuaria</v>
      </c>
      <c r="B284" s="1" t="str">
        <v>porcicultura_cria_levante</v>
      </c>
      <c r="C284" t="str">
        <v>porcicultura de cría y levante</v>
      </c>
    </row>
    <row r="285" spans="1:3">
      <c r="A285" s="1" t="str">
        <v>pecuaria</v>
      </c>
      <c r="B285" s="1" t="str">
        <v>porcicultura_levante</v>
      </c>
      <c r="C285" t="str">
        <v>porcicultura de levante</v>
      </c>
    </row>
    <row r="286" spans="1:3">
      <c r="A286" s="1" t="str">
        <v>pecuaria</v>
      </c>
      <c r="B286" s="1" t="str">
        <v>porcicultura_levante_ceba</v>
      </c>
      <c r="C286" t="str">
        <v>porcicultura de levante y ceba</v>
      </c>
    </row>
    <row r="287" spans="1:3">
      <c r="A287" s="1" t="str">
        <v>agricola</v>
      </c>
      <c r="B287" s="1" t="str">
        <v>quinua</v>
      </c>
      <c r="C287" t="str">
        <v>quinua</v>
      </c>
    </row>
    <row r="288" spans="1:3">
      <c r="A288" s="1" t="str">
        <v>agricola</v>
      </c>
      <c r="B288" s="1" t="str">
        <v>rabano</v>
      </c>
      <c r="C288" t="str">
        <v>rábano</v>
      </c>
    </row>
    <row r="289" spans="1:3">
      <c r="A289" s="1" t="str">
        <v>agricola</v>
      </c>
      <c r="B289" s="1" t="str">
        <v>rambutan</v>
      </c>
      <c r="C289" t="str">
        <v>rambután</v>
      </c>
    </row>
    <row r="290" spans="1:3">
      <c r="A290" s="1" t="str">
        <v>agricola</v>
      </c>
      <c r="B290" s="1" t="str">
        <v>remolacha</v>
      </c>
      <c r="C290" t="str">
        <v>remolacha</v>
      </c>
    </row>
    <row r="291" spans="1:3">
      <c r="A291" s="1" t="str">
        <v>agricola</v>
      </c>
      <c r="B291" s="1" t="str">
        <v>repollo</v>
      </c>
      <c r="C291" t="str">
        <v>repollo</v>
      </c>
    </row>
    <row r="292" spans="1:3">
      <c r="A292" s="1" t="str">
        <v>agricola</v>
      </c>
      <c r="B292" s="1" t="str">
        <v>romero</v>
      </c>
      <c r="C292" t="str">
        <v>romero</v>
      </c>
    </row>
    <row r="293" spans="1:3">
      <c r="A293" s="1" t="str">
        <v>agricola</v>
      </c>
      <c r="B293" s="1" t="str">
        <v>ruda</v>
      </c>
      <c r="C293" t="str">
        <v>ruda</v>
      </c>
    </row>
    <row r="294" spans="1:3">
      <c r="A294" s="1" t="str">
        <v>agricola</v>
      </c>
      <c r="B294" s="1" t="str">
        <v>ruscus</v>
      </c>
      <c r="C294" t="str">
        <v>ruscus</v>
      </c>
    </row>
    <row r="295" spans="1:3">
      <c r="A295" s="1" t="str">
        <v>agricola</v>
      </c>
      <c r="B295" s="1" t="str">
        <v>sabila</v>
      </c>
      <c r="C295" t="str">
        <v>sábila</v>
      </c>
    </row>
    <row r="296" spans="1:3">
      <c r="A296" s="1" t="str">
        <v>agricola</v>
      </c>
      <c r="B296" s="1" t="str">
        <v>sacha_inchi</v>
      </c>
      <c r="C296" t="str">
        <v>sacha inchi</v>
      </c>
    </row>
    <row r="297" spans="1:3">
      <c r="A297" s="1" t="str">
        <v>agricola</v>
      </c>
      <c r="B297" s="1" t="str">
        <v>sorgo</v>
      </c>
      <c r="C297" t="str">
        <v>sorgo</v>
      </c>
    </row>
    <row r="298" spans="1:3">
      <c r="A298" s="1" t="str">
        <v>agricola</v>
      </c>
      <c r="B298" s="1" t="str">
        <v>soya</v>
      </c>
      <c r="C298" t="str">
        <v>soya</v>
      </c>
    </row>
    <row r="299" spans="1:3">
      <c r="A299" s="1" t="str">
        <v>agricola</v>
      </c>
      <c r="B299" s="1" t="str">
        <v>tabaco</v>
      </c>
      <c r="C299" t="str">
        <v>tabaco</v>
      </c>
    </row>
    <row r="300" spans="1:3">
      <c r="A300" s="1" t="str">
        <v>agricola</v>
      </c>
      <c r="B300" s="1" t="str">
        <v>tamarindo</v>
      </c>
      <c r="C300" t="str">
        <v>tamarindo</v>
      </c>
    </row>
    <row r="301" spans="1:3">
      <c r="A301" s="1" t="str">
        <v>agricola</v>
      </c>
      <c r="B301" s="1" t="str">
        <v>te</v>
      </c>
      <c r="C301" t="str">
        <v>té</v>
      </c>
    </row>
    <row r="302" spans="1:3">
      <c r="A302" s="1" t="str">
        <v>agricola</v>
      </c>
      <c r="B302" s="1" t="str">
        <v>tomate</v>
      </c>
      <c r="C302" t="str">
        <v>tomate</v>
      </c>
    </row>
    <row r="303" spans="1:3">
      <c r="A303" s="1" t="str">
        <v>agricola</v>
      </c>
      <c r="B303" s="1" t="str">
        <v>tomate_arbol</v>
      </c>
      <c r="C303" t="str">
        <v>tomate de árbol</v>
      </c>
    </row>
    <row r="304" spans="1:3">
      <c r="A304" s="1" t="str">
        <v>agricola</v>
      </c>
      <c r="B304" s="1" t="str">
        <v>tomate_cherry</v>
      </c>
      <c r="C304" t="str">
        <v>tomate cherry</v>
      </c>
    </row>
    <row r="305" spans="1:3">
      <c r="A305" s="1" t="str">
        <v>agricola</v>
      </c>
      <c r="B305" s="1" t="str">
        <v>tomate_invernadero</v>
      </c>
      <c r="C305" t="str">
        <v>tomate de invernadero</v>
      </c>
    </row>
    <row r="306" spans="1:3">
      <c r="A306" s="1" t="str">
        <v>agricola</v>
      </c>
      <c r="B306" s="1" t="str">
        <v>tomate_mesa</v>
      </c>
      <c r="C306" t="str">
        <v>tomate de mesa</v>
      </c>
    </row>
    <row r="307" spans="1:3">
      <c r="A307" s="1" t="str">
        <v>agricola</v>
      </c>
      <c r="B307" s="1" t="str">
        <v>tomillo</v>
      </c>
      <c r="C307" t="str">
        <v>tomillo</v>
      </c>
    </row>
    <row r="308" spans="1:3">
      <c r="A308" s="1" t="str">
        <v>agricola</v>
      </c>
      <c r="B308" s="1" t="str">
        <v>toronja</v>
      </c>
      <c r="C308" t="str">
        <v>toronja</v>
      </c>
    </row>
    <row r="309" spans="1:3">
      <c r="A309" s="1" t="str">
        <v>agricola</v>
      </c>
      <c r="B309" s="1" t="str">
        <v>toronjil</v>
      </c>
      <c r="C309" t="str">
        <v>toronjil</v>
      </c>
    </row>
    <row r="310" spans="1:3">
      <c r="A310" s="1" t="str">
        <v>agricola</v>
      </c>
      <c r="B310" s="1" t="str">
        <v>trigo</v>
      </c>
      <c r="C310" t="str">
        <v>trigo</v>
      </c>
    </row>
    <row r="311" spans="1:3">
      <c r="A311" s="1" t="str">
        <v>agricola</v>
      </c>
      <c r="B311" s="1" t="str">
        <v>uchuva</v>
      </c>
      <c r="C311" t="str">
        <v>uchuva</v>
      </c>
    </row>
    <row r="312" spans="1:3">
      <c r="A312" s="1" t="str">
        <v>agricola</v>
      </c>
      <c r="B312" s="1" t="str">
        <v>ulluco</v>
      </c>
      <c r="C312" t="str">
        <v>ulluco</v>
      </c>
    </row>
    <row r="313" spans="1:3">
      <c r="A313" s="1" t="str">
        <v>agricola</v>
      </c>
      <c r="B313" s="1" t="str">
        <v>uva</v>
      </c>
      <c r="C313" t="str">
        <v>uva</v>
      </c>
    </row>
    <row r="314" spans="1:3">
      <c r="A314" s="1" t="str">
        <v>agricola</v>
      </c>
      <c r="B314" s="1" t="str">
        <v>uva_caimarona</v>
      </c>
      <c r="C314" t="str">
        <v>uva caimarona</v>
      </c>
    </row>
    <row r="315" spans="1:3">
      <c r="A315" s="1" t="str">
        <v>agricola</v>
      </c>
      <c r="B315" s="1" t="str">
        <v>uva_Isabela</v>
      </c>
      <c r="C315" t="str">
        <v>uva Isabela</v>
      </c>
    </row>
    <row r="316" spans="1:3">
      <c r="A316" s="1" t="str">
        <v>agricola</v>
      </c>
      <c r="B316" s="1" t="str">
        <v>yacon</v>
      </c>
      <c r="C316" t="str">
        <v>yacón</v>
      </c>
    </row>
    <row r="317" spans="1:3">
      <c r="A317" s="1" t="str">
        <v>agricola</v>
      </c>
      <c r="B317" s="1" t="str">
        <v>yuca</v>
      </c>
      <c r="C317" t="str">
        <v>yuca</v>
      </c>
    </row>
    <row r="318" spans="1:3">
      <c r="A318" s="1" t="str">
        <v>agricola</v>
      </c>
      <c r="B318" s="1" t="str">
        <v>yuca_ahuyama</v>
      </c>
      <c r="C318" t="str">
        <v>yuca en asocio con ahuyama</v>
      </c>
    </row>
    <row r="319" spans="1:3">
      <c r="A319" s="1" t="str">
        <v>agricola</v>
      </c>
      <c r="B319" s="1" t="str">
        <v>yuca_industrial</v>
      </c>
      <c r="C319" t="str">
        <v>yuca para uso industrial</v>
      </c>
    </row>
    <row r="320" spans="1:3">
      <c r="A320" s="1" t="str">
        <v>agricola</v>
      </c>
      <c r="B320" s="1" t="str">
        <v>yuca_maiz</v>
      </c>
      <c r="C320" t="str">
        <v>yuca en asocio con maíz</v>
      </c>
    </row>
    <row r="321" spans="1:3">
      <c r="A321" s="1" t="str">
        <v>agricola</v>
      </c>
      <c r="B321" s="1" t="str">
        <v>yuca_maiz_ahuyama</v>
      </c>
      <c r="C321" t="str">
        <v>yuca en asocio con maíz y ahuyama</v>
      </c>
    </row>
    <row r="322" spans="1:3">
      <c r="A322" s="1" t="str">
        <v>agricola</v>
      </c>
      <c r="B322" s="1" t="str">
        <v>yuca_maiz_name</v>
      </c>
      <c r="C322" t="str">
        <v>yuca en asocio con maíz y ñame</v>
      </c>
    </row>
    <row r="323" spans="1:3">
      <c r="A323" s="1" t="str">
        <v>agricola</v>
      </c>
      <c r="B323" s="1" t="str">
        <v>yuca_maiz_name_ahuyama</v>
      </c>
      <c r="C323" t="str">
        <v>Yuca en asocio con maíz, ñame y ahuyama</v>
      </c>
    </row>
    <row r="324" spans="1:3">
      <c r="A324" s="1" t="str">
        <v>agricola</v>
      </c>
      <c r="B324" s="1" t="str">
        <v>yuca_maiz_name_patilla</v>
      </c>
      <c r="C324" t="str">
        <v>Yuca en asocio con maíz, ñame y patilla</v>
      </c>
    </row>
    <row r="325" spans="1:3">
      <c r="A325" s="1" t="str">
        <v>agricola</v>
      </c>
      <c r="B325" s="1" t="str">
        <v>yuca_maiz_patilla</v>
      </c>
      <c r="C325" t="str">
        <v>yuca en asocio con maíz y patilla</v>
      </c>
    </row>
    <row r="326" spans="1:3">
      <c r="A326" s="1" t="str">
        <v>agricola</v>
      </c>
      <c r="B326" s="1" t="str">
        <v>yuca_name</v>
      </c>
      <c r="C326" t="str">
        <v>yuca en asocio con ñame</v>
      </c>
    </row>
    <row r="327" spans="1:3">
      <c r="A327" s="1" t="str">
        <v>agricola</v>
      </c>
      <c r="B327" s="1" t="str">
        <v>yuca_patilla</v>
      </c>
      <c r="C327" t="str">
        <v>yuca en asocio con patilla</v>
      </c>
    </row>
    <row r="328" spans="1:3">
      <c r="A328" s="1" t="str">
        <v>agricola</v>
      </c>
      <c r="B328" s="1" t="str">
        <v>zanahoria</v>
      </c>
      <c r="C328" t="str">
        <v>zanahoria</v>
      </c>
    </row>
    <row r="329" spans="1:3">
      <c r="A329" s="1" t="str">
        <v>agricola</v>
      </c>
      <c r="B329" s="1" t="str">
        <v>zapote</v>
      </c>
      <c r="C329" t="str">
        <v>zapote</v>
      </c>
    </row>
    <row r="330" spans="1:3">
      <c r="A330" s="1" t="str">
        <v>agricola</v>
      </c>
      <c r="B330" s="1" t="str">
        <v>vainilla</v>
      </c>
      <c r="C330" t="str">
        <v>vanilla</v>
      </c>
    </row>
    <row r="331" spans="1:3">
      <c r="A331" s="1" t="str">
        <v>agricola</v>
      </c>
      <c r="B331" s="1" t="str">
        <v>nuez_cacay</v>
      </c>
      <c r="C331" t="str">
        <v>nuez de cacay</v>
      </c>
    </row>
    <row r="332" spans="1:3">
      <c r="A332" s="1" t="str">
        <v>agricola</v>
      </c>
      <c r="B332" s="1" t="str">
        <v>yuca_amarilla</v>
      </c>
      <c r="C332" t="str">
        <v>yuca amarilla</v>
      </c>
    </row>
    <row r="333" spans="1:3">
      <c r="A333" s="1" t="str">
        <v>agricola</v>
      </c>
      <c r="B333" s="1" t="str">
        <v>limon_mandarino_limon_criollo</v>
      </c>
      <c r="C333" t="str">
        <v>limón mandarino en asocio con limón criollo</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3.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4.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25879056839e320833b92c479800ca5">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21a5b3cd2b4348861c660623b9e378c4"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34234AB-F2E8-44F1-906E-9138585AE9DA}"/>
</file>

<file path=customXml/itemProps2.xml><?xml version="1.0" encoding="utf-8"?>
<ds:datastoreItem xmlns:ds="http://schemas.openxmlformats.org/officeDocument/2006/customXml" ds:itemID="{EEBA4B1D-7F38-43FC-9C9A-B27D87B4CA08}"/>
</file>

<file path=customXml/itemProps3.xml><?xml version="1.0" encoding="utf-8"?>
<ds:datastoreItem xmlns:ds="http://schemas.openxmlformats.org/officeDocument/2006/customXml" ds:itemID="{ACCF639F-047F-604C-8192-BC4D4AA0351E}"/>
</file>

<file path=customXml/itemProps4.xml><?xml version="1.0" encoding="utf-8"?>
<ds:datastoreItem xmlns:ds="http://schemas.openxmlformats.org/officeDocument/2006/customXml" ds:itemID="{8C105704-A2B2-4761-A1C6-BDAB96B68900}"/>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Leidy Jaqueline Ramos Velasquez</cp:lastModifiedBy>
  <cp:revision/>
  <dcterms:created xsi:type="dcterms:W3CDTF">2023-06-01T14:44:35Z</dcterms:created>
  <dcterms:modified xsi:type="dcterms:W3CDTF">2025-11-25T15:19:49Z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