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2"/>
  <workbookPr updateLinks="always" codeName="ThisWorkbook"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Santander/Bolívar - Santander/07. Insumos de campo revisados/Aptitud final/"/>
    </mc:Choice>
  </mc:AlternateContent>
  <xr:revisionPtr revIDLastSave="24" documentId="8_{8BFABA0A-53B4-4275-8267-1ADF065DC92F}" xr6:coauthVersionLast="47" xr6:coauthVersionMax="47" xr10:uidLastSave="{2F3E85B8-DDB3-4BBD-BCEE-2FE21CC8D2CC}"/>
  <bookViews>
    <workbookView xWindow="28680" yWindow="-120" windowWidth="29040" windowHeight="1572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1" hidden="1">'Aptitud final'!$A$1:$AU$53</definedName>
    <definedName name="_xlnm._FilterDatabase" localSheetId="0" hidden="1">SIPRA!$B$1:$G$209</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Q102" i="12" l="1"/>
  <c r="AS57" i="12"/>
  <c r="AP102"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DELL</author>
  </authors>
  <commentList>
    <comment ref="M169" authorId="0" shapeId="0" xr:uid="{3F510B33-2B81-46BA-9D21-CD16F0149272}">
      <text>
        <r>
          <rPr>
            <b/>
            <sz val="9"/>
            <color indexed="81"/>
            <rFont val="Tahoma"/>
            <charset val="1"/>
          </rPr>
          <t>DELL:</t>
        </r>
        <r>
          <rPr>
            <sz val="9"/>
            <color indexed="81"/>
            <rFont val="Tahoma"/>
            <charset val="1"/>
          </rPr>
          <t xml:space="preserve">
Se redondea a 25%, por lo tanto se deja con aptitud.</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<sst xmlns="http://schemas.openxmlformats.org/spreadsheetml/2006/main" count="435" uniqueCount="103">
  <si>
    <t>o</t>
  </si>
  <si>
    <t>Aguacate Hass</t>
  </si>
  <si>
    <t>Cacao_sombrio</t>
  </si>
  <si>
    <t>Café</t>
  </si>
  <si>
    <t>Caña panelera</t>
  </si>
  <si>
    <t>papa</t>
  </si>
  <si>
    <t>papaya</t>
  </si>
  <si>
    <t>Avicultura postura</t>
  </si>
  <si>
    <t>Ganaderia DP</t>
  </si>
  <si>
    <t>Ovinos</t>
  </si>
  <si>
    <t>Porcicultura ciclo completo</t>
  </si>
  <si>
    <t>Piscicultura cachama</t>
  </si>
  <si>
    <t>02Vai-80</t>
  </si>
  <si>
    <t>Área total</t>
  </si>
  <si>
    <t>Apto</t>
  </si>
  <si>
    <t>No apto</t>
  </si>
  <si>
    <t>% aptitud</t>
  </si>
  <si>
    <t>03Pd-73</t>
  </si>
  <si>
    <t>03Ua-73</t>
  </si>
  <si>
    <t>03Va-73</t>
  </si>
  <si>
    <t>04Kds1-67</t>
  </si>
  <si>
    <t>04Pds1-67</t>
  </si>
  <si>
    <t>06Kd-55</t>
  </si>
  <si>
    <t>06Kds1-55</t>
  </si>
  <si>
    <t>06Ke-55</t>
  </si>
  <si>
    <t>06Kes1-55</t>
  </si>
  <si>
    <t>06Pd2s1-55</t>
  </si>
  <si>
    <t>06Pe2s1-55</t>
  </si>
  <si>
    <t>06Pes1-55</t>
  </si>
  <si>
    <t>07Ke-49</t>
  </si>
  <si>
    <t>07Pcps1-49</t>
  </si>
  <si>
    <t>07Ud-49</t>
  </si>
  <si>
    <t>07Vd-49</t>
  </si>
  <si>
    <t>07Vd2s1-49</t>
  </si>
  <si>
    <t>08Kes1-44</t>
  </si>
  <si>
    <t>08Ud-44</t>
  </si>
  <si>
    <t>08Vd-44</t>
  </si>
  <si>
    <t>08Vd2s1-44</t>
  </si>
  <si>
    <t>09Kf-38</t>
  </si>
  <si>
    <t>09Kfs1-38</t>
  </si>
  <si>
    <t>09Pf-38</t>
  </si>
  <si>
    <t>09Ue-38</t>
  </si>
  <si>
    <t>09Ue2s1-38</t>
  </si>
  <si>
    <t>09Vd3s2-38</t>
  </si>
  <si>
    <t>09Ve2s1-38</t>
  </si>
  <si>
    <t>09Vep-38</t>
  </si>
  <si>
    <t>10Gf-30</t>
  </si>
  <si>
    <t>10Gfs1-30</t>
  </si>
  <si>
    <t>10Kf-30</t>
  </si>
  <si>
    <t>10Kfs1-30</t>
  </si>
  <si>
    <t>10Kg2s1-30</t>
  </si>
  <si>
    <t>10Pg2s1-30</t>
  </si>
  <si>
    <t>10Qf-30</t>
  </si>
  <si>
    <t>10QfL-30</t>
  </si>
  <si>
    <t>10Qfs1-30</t>
  </si>
  <si>
    <t>10UfL-30</t>
  </si>
  <si>
    <t>10Vf-30</t>
  </si>
  <si>
    <t>10VfL-30</t>
  </si>
  <si>
    <t>10VfLs1-30</t>
  </si>
  <si>
    <t>10Vfi-30</t>
  </si>
  <si>
    <t>10Vfs1-30</t>
  </si>
  <si>
    <t>10Vfs2-30</t>
  </si>
  <si>
    <t>11Kg2s2-23</t>
  </si>
  <si>
    <t>11Kgs1-23</t>
  </si>
  <si>
    <t>11Pg2s1-23</t>
  </si>
  <si>
    <t>11Pgs1-23</t>
  </si>
  <si>
    <t>11Vaip-23</t>
  </si>
  <si>
    <t>11Vbip-23</t>
  </si>
  <si>
    <t>UFH</t>
  </si>
  <si>
    <t>avicultura_postura</t>
  </si>
  <si>
    <t>ganaderia_dp</t>
  </si>
  <si>
    <t>ovinos</t>
  </si>
  <si>
    <t>porcicultura_ciclo_completo</t>
  </si>
  <si>
    <t>piscicultura_cachama</t>
  </si>
  <si>
    <t>aguacate_hass</t>
  </si>
  <si>
    <t>cacao_sombrio</t>
  </si>
  <si>
    <t>cafe</t>
  </si>
  <si>
    <t>cana_panelera</t>
  </si>
  <si>
    <t>platano</t>
  </si>
  <si>
    <t>mora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</si>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</sst>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20">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FFFFFF"/>
      <name val="Calibri"/>
      <family val="2"/>
    </font>
    <font>
      <sz val="9"/>
      <color indexed="81"/>
      <name val="Tahoma"/>
      <charset val="1"/>
    </font>
    <font>
      <b/>
      <sz val="9"/>
      <color indexed="81"/>
      <name val="Tahoma"/>
      <charset val="1"/>
    </font>
    <font>
      <sz val="11"/>
      <color theme="1"/>
      <name val="Arial"/>
    </font>
  </fonts>
  <fills count="15">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theme="9" tint="0.59999389629810485"/>
        <bgColor indexed="64"/>
      </patternFill>
    </fill>
    <fill>
      <patternFill patternType="solid">
        <fgColor rgb="FFFDE9D9"/>
        <bgColor indexed="64"/>
      </patternFill>
    </fill>
    <fill>
      <patternFill patternType="solid">
        <fgColor theme="9" tint="0.59999389629810485"/>
        <bgColor rgb="FF000000"/>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88">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16"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8" fillId="11" borderId="1" xfId="0" applyFont="1" applyFill="1" applyBorder="1" applyAlignment="1">
      <alignment horizontal="center" vertical="center"/>
    </xf>
    <xf numFmtId="0" fontId="4" fillId="5" borderId="2" xfId="0" applyFont="1" applyFill="1" applyBorder="1" applyAlignment="1">
      <alignment horizontal="center"/>
    </xf>
    <xf numFmtId="0" fontId="3" fillId="4" borderId="2" xfId="0" applyFont="1" applyFill="1" applyBorder="1" applyAlignment="1">
      <alignment horizontal="center"/>
    </xf>
    <xf numFmtId="0" fontId="4" fillId="4" borderId="2" xfId="0" applyFont="1" applyFill="1" applyBorder="1" applyAlignment="1">
      <alignment horizontal="center"/>
    </xf>
    <xf numFmtId="4" fontId="8" fillId="9" borderId="1" xfId="0" applyNumberFormat="1" applyFont="1" applyFill="1" applyBorder="1" applyAlignment="1">
      <alignment horizontal="center" vertical="center" wrapText="1"/>
    </xf>
    <xf numFmtId="0" fontId="4" fillId="12" borderId="2" xfId="0" applyFont="1" applyFill="1" applyBorder="1" applyAlignment="1">
      <alignment horizontal="center"/>
    </xf>
    <xf numFmtId="0" fontId="3" fillId="12" borderId="2" xfId="0" applyFont="1" applyFill="1" applyBorder="1" applyAlignment="1">
      <alignment horizontal="center"/>
    </xf>
    <xf numFmtId="0" fontId="1" fillId="3" borderId="1" xfId="0" applyFont="1" applyFill="1" applyBorder="1" applyAlignment="1">
      <alignment horizontal="center" vertical="center" wrapText="1"/>
    </xf>
    <xf numFmtId="9" fontId="3" fillId="13" borderId="1" xfId="1" applyFont="1" applyFill="1" applyBorder="1" applyAlignment="1">
      <alignment horizontal="center"/>
    </xf>
    <xf numFmtId="0" fontId="16" fillId="0" borderId="6"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8"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xf numFmtId="0" fontId="19" fillId="14" borderId="2" xfId="0" applyFont="1" applyFill="1" applyBorder="1" applyAlignment="1">
      <alignment horizontal="center" wrapText="1"/>
    </xf>
    <xf numFmtId="0" fontId="19" fillId="0" borderId="2" xfId="0" applyFont="1" applyBorder="1" applyAlignment="1">
      <alignment horizontal="center"/>
    </xf>
  </cellXfs>
  <cellStyles count="4">
    <cellStyle name="Normal" xfId="0" builtinId="0"/>
    <cellStyle name="Normal 2" xfId="3" xr:uid="{00000000-0005-0000-0000-000030000000}"/>
    <cellStyle name="Normal 2 2" xfId="2" xr:uid="{22C3CC89-1C23-4790-B118-D85F2A655827}"/>
    <cellStyle name="Percent" xfId="1" builtinId="5"/>
  </cellStyles>
  <dxfs count="83">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FFFF00"/>
      <color rgb="FFFDE9D9"/>
      <color rgb="FF473626"/>
      <color rgb="FF8D4925"/>
      <color rgb="FFFF4F7F"/>
      <color rgb="FFFF8C3C"/>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ahuyama</v>
          </cell>
          <cell r="C7" t="str">
            <v>ahuyama</v>
          </cell>
        </row>
        <row r="8">
          <cell r="A8" t="str">
            <v>agricola</v>
          </cell>
          <cell r="B8" t="str">
            <v>aji</v>
          </cell>
          <cell r="C8" t="str">
            <v>ahí</v>
          </cell>
        </row>
        <row r="9">
          <cell r="A9" t="str">
            <v>agricola</v>
          </cell>
          <cell r="B9" t="str">
            <v>aji_dulce</v>
          </cell>
          <cell r="C9" t="str">
            <v>ají dulce</v>
          </cell>
        </row>
        <row r="10">
          <cell r="A10" t="str">
            <v>agricola</v>
          </cell>
          <cell r="B10" t="str">
            <v>ajonjoli</v>
          </cell>
          <cell r="C10" t="str">
            <v>ajonjolí</v>
          </cell>
        </row>
        <row r="11">
          <cell r="A11" t="str">
            <v>agricola</v>
          </cell>
          <cell r="B11" t="str">
            <v>algodon</v>
          </cell>
          <cell r="C11" t="str">
            <v>algodón</v>
          </cell>
        </row>
        <row r="12">
          <cell r="A12" t="str">
            <v>pecuaria</v>
          </cell>
          <cell r="B12" t="str">
            <v>apicultura</v>
          </cell>
          <cell r="C12" t="str">
            <v>apicultura</v>
          </cell>
        </row>
        <row r="13">
          <cell r="A13" t="str">
            <v>agricola</v>
          </cell>
          <cell r="B13" t="str">
            <v>arracacha</v>
          </cell>
          <cell r="C13" t="str">
            <v>arracacha</v>
          </cell>
        </row>
        <row r="14">
          <cell r="A14" t="str">
            <v>agricola</v>
          </cell>
          <cell r="B14" t="str">
            <v>arroz_riego</v>
          </cell>
          <cell r="C14" t="str">
            <v>arroz riego</v>
          </cell>
        </row>
        <row r="15">
          <cell r="A15" t="str">
            <v>agricola</v>
          </cell>
          <cell r="B15" t="str">
            <v>arroz_secano</v>
          </cell>
          <cell r="C15" t="str">
            <v>arroz secano</v>
          </cell>
        </row>
        <row r="16">
          <cell r="A16" t="str">
            <v>agricola</v>
          </cell>
          <cell r="B16" t="str">
            <v>arveja</v>
          </cell>
          <cell r="C16" t="str">
            <v>arveja</v>
          </cell>
        </row>
        <row r="17">
          <cell r="A17" t="str">
            <v>agricola</v>
          </cell>
          <cell r="B17" t="str">
            <v>asai</v>
          </cell>
          <cell r="C17" t="str">
            <v>açaí</v>
          </cell>
        </row>
        <row r="18">
          <cell r="A18" t="str">
            <v>pecuaria</v>
          </cell>
          <cell r="B18" t="str">
            <v>avicultura_engorde</v>
          </cell>
          <cell r="C18" t="str">
            <v>avicultura de engorde</v>
          </cell>
        </row>
        <row r="19">
          <cell r="A19" t="str">
            <v>pecuaria</v>
          </cell>
          <cell r="B19" t="str">
            <v>avicultura_postura</v>
          </cell>
          <cell r="C19" t="str">
            <v>avicultura de postura</v>
          </cell>
        </row>
        <row r="20">
          <cell r="A20" t="str">
            <v>agricola</v>
          </cell>
          <cell r="B20" t="str">
            <v>banano</v>
          </cell>
          <cell r="C20" t="str">
            <v>banano</v>
          </cell>
        </row>
        <row r="21">
          <cell r="A21" t="str">
            <v>agricola</v>
          </cell>
          <cell r="B21" t="str">
            <v>batata</v>
          </cell>
          <cell r="C21" t="str">
            <v>batata</v>
          </cell>
        </row>
        <row r="22">
          <cell r="A22" t="str">
            <v>agricola</v>
          </cell>
          <cell r="B22" t="str">
            <v>berenjena</v>
          </cell>
          <cell r="C22" t="str">
            <v>berenjena</v>
          </cell>
        </row>
        <row r="23">
          <cell r="A23" t="str">
            <v>agricola</v>
          </cell>
          <cell r="B23" t="str">
            <v>bijao</v>
          </cell>
          <cell r="C23" t="str">
            <v>bijao</v>
          </cell>
        </row>
        <row r="24">
          <cell r="A24" t="str">
            <v>agricola</v>
          </cell>
          <cell r="B24" t="str">
            <v>brocoli</v>
          </cell>
          <cell r="C24" t="str">
            <v>brócoli</v>
          </cell>
        </row>
        <row r="25">
          <cell r="A25" t="str">
            <v>pecuaria</v>
          </cell>
          <cell r="B25" t="str">
            <v>bufalos</v>
          </cell>
          <cell r="C25" t="str">
            <v>búfalos</v>
          </cell>
        </row>
        <row r="26">
          <cell r="A26" t="str">
            <v>agricola</v>
          </cell>
          <cell r="B26" t="str">
            <v>cacao</v>
          </cell>
          <cell r="C26" t="str">
            <v>cacao</v>
          </cell>
        </row>
        <row r="27">
          <cell r="A27" t="str">
            <v>agricola</v>
          </cell>
          <cell r="B27" t="str">
            <v>cacao_aguacate_criollo</v>
          </cell>
          <cell r="C27" t="str">
            <v>cacao en asocio con aguacate criollo</v>
          </cell>
        </row>
        <row r="28">
          <cell r="A28" t="str">
            <v>agricola</v>
          </cell>
          <cell r="B28" t="str">
            <v>cacao_aguacate_papelillo</v>
          </cell>
          <cell r="C28" t="str">
            <v>cacao en asocio con aguacate papelillo</v>
          </cell>
        </row>
        <row r="29">
          <cell r="A29" t="str">
            <v>agricola</v>
          </cell>
          <cell r="B29" t="str">
            <v>cacao_banano</v>
          </cell>
          <cell r="C29" t="str">
            <v>cacao en asocio con banano</v>
          </cell>
        </row>
        <row r="30">
          <cell r="A30" t="str">
            <v>agricola</v>
          </cell>
          <cell r="B30" t="str">
            <v>cacao_banano_aguacate</v>
          </cell>
          <cell r="C30" t="str">
            <v>cacao en asocio con banano y aguacate</v>
          </cell>
        </row>
        <row r="31">
          <cell r="A31" t="str">
            <v>agricola</v>
          </cell>
          <cell r="B31" t="str">
            <v>cacao_banano_aguacate_mandarina_naranja</v>
          </cell>
          <cell r="C31" t="str">
            <v>cacao en asocio con banano,aguacate, mandarina y naranja</v>
          </cell>
        </row>
        <row r="32">
          <cell r="A32" t="str">
            <v>agricola</v>
          </cell>
          <cell r="B32" t="str">
            <v>cacao_platano</v>
          </cell>
          <cell r="C32" t="str">
            <v>cacao en asocio con plátano</v>
          </cell>
        </row>
        <row r="33">
          <cell r="A33" t="str">
            <v>agricola</v>
          </cell>
          <cell r="B33" t="str">
            <v>cacao_platano_limon</v>
          </cell>
          <cell r="C33" t="str">
            <v>cacao_plátano_limón</v>
          </cell>
        </row>
        <row r="34">
          <cell r="A34" t="str">
            <v>agricola</v>
          </cell>
          <cell r="B34" t="str">
            <v>cacao_sombrio</v>
          </cell>
          <cell r="C34" t="str">
            <v>cacao sombrío</v>
          </cell>
        </row>
        <row r="35">
          <cell r="A35" t="str">
            <v>agricola</v>
          </cell>
          <cell r="B35" t="str">
            <v>cachaco</v>
          </cell>
          <cell r="C35" t="str">
            <v>cachaco</v>
          </cell>
        </row>
        <row r="36">
          <cell r="A36" t="str">
            <v>agricola</v>
          </cell>
          <cell r="B36" t="str">
            <v>cafe</v>
          </cell>
          <cell r="C36" t="str">
            <v>café</v>
          </cell>
        </row>
        <row r="37">
          <cell r="A37" t="str">
            <v>agricola</v>
          </cell>
          <cell r="B37" t="str">
            <v>cafe_aguacate</v>
          </cell>
          <cell r="C37" t="str">
            <v>café en asocio con aguacate</v>
          </cell>
        </row>
        <row r="38">
          <cell r="A38" t="str">
            <v>agricola</v>
          </cell>
          <cell r="B38" t="str">
            <v>cafe_frijol_arbustivo</v>
          </cell>
          <cell r="C38" t="str">
            <v>café en asocio con frijol arbustivo</v>
          </cell>
        </row>
        <row r="39">
          <cell r="A39" t="str">
            <v>agricola</v>
          </cell>
          <cell r="B39" t="str">
            <v>cafe_maiz</v>
          </cell>
          <cell r="C39" t="str">
            <v>café en asocio con maíz</v>
          </cell>
        </row>
        <row r="40">
          <cell r="A40" t="str">
            <v>agricola</v>
          </cell>
          <cell r="B40" t="str">
            <v>cafe_platano</v>
          </cell>
          <cell r="C40" t="str">
            <v>café en asocio con plátano</v>
          </cell>
        </row>
        <row r="41">
          <cell r="A41" t="str">
            <v>agricola</v>
          </cell>
          <cell r="B41" t="str">
            <v>cafe_platano_frutales_forestal</v>
          </cell>
          <cell r="C41" t="str">
            <v>café en asocio con plátano, frutales y sistema forestal</v>
          </cell>
        </row>
        <row r="42">
          <cell r="A42" t="str">
            <v>agricola</v>
          </cell>
          <cell r="B42" t="str">
            <v>cafe_sombrio</v>
          </cell>
          <cell r="C42" t="str">
            <v>Café en sistema de sombrío</v>
          </cell>
        </row>
        <row r="43">
          <cell r="A43" t="str">
            <v>agricola</v>
          </cell>
          <cell r="B43" t="str">
            <v>calabacin</v>
          </cell>
          <cell r="C43" t="str">
            <v>calabacín</v>
          </cell>
        </row>
        <row r="44">
          <cell r="A44" t="str">
            <v>pecuaria</v>
          </cell>
          <cell r="B44" t="str">
            <v>camaron</v>
          </cell>
          <cell r="C44" t="str">
            <v>camarón</v>
          </cell>
        </row>
        <row r="45">
          <cell r="A45" t="str">
            <v>agricola</v>
          </cell>
          <cell r="B45" t="str">
            <v>cana</v>
          </cell>
          <cell r="C45" t="str">
            <v>caña</v>
          </cell>
        </row>
        <row r="46">
          <cell r="A46" t="str">
            <v>agricola</v>
          </cell>
          <cell r="B46" t="str">
            <v>cana_flecha</v>
          </cell>
          <cell r="C46" t="str">
            <v>caña flecha</v>
          </cell>
        </row>
        <row r="47">
          <cell r="A47" t="str">
            <v>agricola</v>
          </cell>
          <cell r="B47" t="str">
            <v>cana_panelera</v>
          </cell>
          <cell r="C47" t="str">
            <v>caña panelera</v>
          </cell>
        </row>
        <row r="48">
          <cell r="A48" t="str">
            <v>pecuaria</v>
          </cell>
          <cell r="B48" t="str">
            <v>caprinos</v>
          </cell>
          <cell r="C48" t="str">
            <v>caprinos</v>
          </cell>
        </row>
        <row r="49">
          <cell r="A49" t="str">
            <v>agricola</v>
          </cell>
          <cell r="B49" t="str">
            <v>caucho</v>
          </cell>
          <cell r="C49" t="str">
            <v>caucho</v>
          </cell>
        </row>
        <row r="50">
          <cell r="A50" t="str">
            <v>agricola</v>
          </cell>
          <cell r="B50" t="str">
            <v>cebolla_bulbo</v>
          </cell>
          <cell r="C50" t="str">
            <v>cebolla bulbo</v>
          </cell>
        </row>
        <row r="51">
          <cell r="A51" t="str">
            <v>agricola</v>
          </cell>
          <cell r="B51" t="str">
            <v>cebolla_junca</v>
          </cell>
          <cell r="C51" t="str">
            <v>cebolla junca</v>
          </cell>
        </row>
        <row r="52">
          <cell r="A52" t="str">
            <v>agricola</v>
          </cell>
          <cell r="B52" t="str">
            <v>chontaduro</v>
          </cell>
          <cell r="C52" t="str">
            <v>chontaduro</v>
          </cell>
        </row>
        <row r="53">
          <cell r="A53" t="str">
            <v>agricola</v>
          </cell>
          <cell r="B53" t="str">
            <v>cilantro</v>
          </cell>
          <cell r="C53" t="str">
            <v>cilantro</v>
          </cell>
        </row>
        <row r="54">
          <cell r="A54" t="str">
            <v>agricola</v>
          </cell>
          <cell r="B54" t="str">
            <v>cilantro_morron</v>
          </cell>
          <cell r="C54" t="str">
            <v>cilantro morrón</v>
          </cell>
        </row>
        <row r="55">
          <cell r="A55" t="str">
            <v>agricola</v>
          </cell>
          <cell r="B55" t="str">
            <v>cilantro_repollo</v>
          </cell>
          <cell r="C55" t="str">
            <v>cilantro_repollo</v>
          </cell>
        </row>
        <row r="56">
          <cell r="A56" t="str">
            <v>agricola</v>
          </cell>
          <cell r="B56" t="str">
            <v>ciruela</v>
          </cell>
          <cell r="C56" t="str">
            <v>ciruela</v>
          </cell>
        </row>
        <row r="57">
          <cell r="A57" t="str">
            <v>agricola</v>
          </cell>
          <cell r="B57" t="str">
            <v>ciruela_castilla</v>
          </cell>
          <cell r="C57" t="str">
            <v>ciruela castilla</v>
          </cell>
        </row>
        <row r="58">
          <cell r="A58" t="str">
            <v>agricola</v>
          </cell>
          <cell r="B58" t="str">
            <v>ciruela_costena</v>
          </cell>
          <cell r="C58" t="str">
            <v>ciruela costeña</v>
          </cell>
        </row>
        <row r="59">
          <cell r="A59" t="str">
            <v>agricola</v>
          </cell>
          <cell r="B59" t="str">
            <v>citricos</v>
          </cell>
          <cell r="C59" t="str">
            <v>cítricos</v>
          </cell>
        </row>
        <row r="60">
          <cell r="A60" t="str">
            <v>agricola</v>
          </cell>
          <cell r="B60" t="str">
            <v>coco</v>
          </cell>
          <cell r="C60" t="str">
            <v>coco</v>
          </cell>
        </row>
        <row r="61">
          <cell r="A61" t="str">
            <v>pecuaria</v>
          </cell>
          <cell r="B61" t="str">
            <v>codornices</v>
          </cell>
          <cell r="C61" t="str">
            <v>codornices</v>
          </cell>
        </row>
        <row r="62">
          <cell r="A62" t="str">
            <v>agricola</v>
          </cell>
          <cell r="B62" t="str">
            <v>coliflor</v>
          </cell>
          <cell r="C62" t="str">
            <v>coliflor</v>
          </cell>
        </row>
        <row r="63">
          <cell r="A63" t="str">
            <v>pecuaria</v>
          </cell>
          <cell r="B63" t="str">
            <v>cunicultura</v>
          </cell>
          <cell r="C63" t="str">
            <v>cunicultura</v>
          </cell>
        </row>
        <row r="64">
          <cell r="A64" t="str">
            <v>pecuaria</v>
          </cell>
          <cell r="B64" t="str">
            <v>cuyicultura</v>
          </cell>
          <cell r="C64" t="str">
            <v>cuyicultura</v>
          </cell>
        </row>
        <row r="65">
          <cell r="A65" t="str">
            <v>agricola</v>
          </cell>
          <cell r="B65" t="str">
            <v>espinaca</v>
          </cell>
          <cell r="C65" t="str">
            <v>espinaca</v>
          </cell>
        </row>
        <row r="66">
          <cell r="A66" t="str">
            <v>agricola</v>
          </cell>
          <cell r="B66" t="str">
            <v>fique</v>
          </cell>
          <cell r="C66" t="str">
            <v>fique</v>
          </cell>
        </row>
        <row r="67">
          <cell r="A67" t="str">
            <v>agricola</v>
          </cell>
          <cell r="B67" t="str">
            <v>frijol</v>
          </cell>
          <cell r="C67" t="str">
            <v>frijol</v>
          </cell>
        </row>
        <row r="68">
          <cell r="A68" t="str">
            <v>agricola</v>
          </cell>
          <cell r="B68" t="str">
            <v>frijol_arbustivo</v>
          </cell>
          <cell r="C68" t="str">
            <v>frjiol arbustivo</v>
          </cell>
        </row>
        <row r="69">
          <cell r="A69" t="str">
            <v>agricola</v>
          </cell>
          <cell r="B69" t="str">
            <v>frijol_cabeza_negra</v>
          </cell>
          <cell r="C69" t="str">
            <v>frijol cabeza negra</v>
          </cell>
        </row>
        <row r="70">
          <cell r="A70" t="str">
            <v>agricola</v>
          </cell>
          <cell r="B70" t="str">
            <v>frijol_caraota</v>
          </cell>
          <cell r="C70" t="str">
            <v>frijol caraota</v>
          </cell>
        </row>
        <row r="71">
          <cell r="A71" t="str">
            <v>agricola</v>
          </cell>
          <cell r="B71" t="str">
            <v>frijol_caupi</v>
          </cell>
          <cell r="C71" t="str">
            <v>frijol caupí</v>
          </cell>
        </row>
        <row r="72">
          <cell r="A72" t="str">
            <v>agricola</v>
          </cell>
          <cell r="B72" t="str">
            <v>frijol_rosado_zaragoza</v>
          </cell>
          <cell r="C72" t="str">
            <v>frijol rosado zaragoza</v>
          </cell>
        </row>
        <row r="73">
          <cell r="A73" t="str">
            <v>agricola</v>
          </cell>
          <cell r="B73" t="str">
            <v>frijol_voluble</v>
          </cell>
          <cell r="C73" t="str">
            <v>frijol voluble</v>
          </cell>
        </row>
        <row r="74">
          <cell r="A74" t="str">
            <v>agricola</v>
          </cell>
          <cell r="B74" t="str">
            <v>frijol_zaragoza</v>
          </cell>
          <cell r="C74" t="str">
            <v>frijol zaragoza</v>
          </cell>
        </row>
        <row r="75">
          <cell r="A75" t="str">
            <v>agricola</v>
          </cell>
          <cell r="B75" t="str">
            <v>frijol_zaragoza</v>
          </cell>
          <cell r="C75" t="str">
            <v>frijol zaragoza</v>
          </cell>
        </row>
        <row r="76">
          <cell r="A76" t="str">
            <v>pecuaria</v>
          </cell>
          <cell r="B76" t="str">
            <v>ganaderia_carne</v>
          </cell>
          <cell r="C76" t="str">
            <v>ganadería de carne</v>
          </cell>
        </row>
        <row r="77">
          <cell r="A77" t="str">
            <v>pecuaria</v>
          </cell>
          <cell r="B77" t="str">
            <v>ganaderia_dp</v>
          </cell>
          <cell r="C77" t="str">
            <v>ganadería doble propósito</v>
          </cell>
        </row>
        <row r="78">
          <cell r="A78" t="str">
            <v>pecuaria</v>
          </cell>
          <cell r="B78" t="str">
            <v>ganaderia_leche</v>
          </cell>
          <cell r="C78" t="str">
            <v>ganadería de leche</v>
          </cell>
        </row>
        <row r="79">
          <cell r="A79" t="str">
            <v>agricola</v>
          </cell>
          <cell r="B79" t="str">
            <v>granadilla</v>
          </cell>
          <cell r="C79" t="str">
            <v>granadilla</v>
          </cell>
        </row>
        <row r="80">
          <cell r="A80" t="str">
            <v>agricola</v>
          </cell>
          <cell r="B80" t="str">
            <v>guandul</v>
          </cell>
          <cell r="C80" t="str">
            <v>guandul</v>
          </cell>
        </row>
        <row r="81">
          <cell r="A81" t="str">
            <v>agricola</v>
          </cell>
          <cell r="B81" t="str">
            <v>guayaba</v>
          </cell>
          <cell r="C81" t="str">
            <v>guayaba</v>
          </cell>
        </row>
        <row r="82">
          <cell r="A82" t="str">
            <v>agricola</v>
          </cell>
          <cell r="B82" t="str">
            <v>gulupa</v>
          </cell>
          <cell r="C82" t="str">
            <v>gulupa</v>
          </cell>
        </row>
        <row r="83">
          <cell r="A83" t="str">
            <v>agricola</v>
          </cell>
          <cell r="B83" t="str">
            <v>hierbabuena</v>
          </cell>
          <cell r="C83" t="str">
            <v>hierbabuena</v>
          </cell>
        </row>
        <row r="84">
          <cell r="A84" t="str">
            <v>agricola</v>
          </cell>
          <cell r="B84" t="str">
            <v>hortalizas*</v>
          </cell>
          <cell r="C84" t="str">
            <v>hortalizas</v>
          </cell>
        </row>
        <row r="85">
          <cell r="A85" t="str">
            <v>agricola</v>
          </cell>
          <cell r="B85" t="str">
            <v xml:space="preserve">lechuga </v>
          </cell>
          <cell r="C85" t="str">
            <v>lechuga</v>
          </cell>
        </row>
        <row r="86">
          <cell r="A86" t="str">
            <v>agricola</v>
          </cell>
          <cell r="B86" t="str">
            <v>lechuga_gourmet</v>
          </cell>
          <cell r="C86" t="str">
            <v>lechuga gourmet</v>
          </cell>
        </row>
        <row r="87">
          <cell r="A87" t="str">
            <v>agricola</v>
          </cell>
          <cell r="B87" t="str">
            <v>limon</v>
          </cell>
          <cell r="C87" t="str">
            <v>limón</v>
          </cell>
        </row>
        <row r="88">
          <cell r="A88" t="str">
            <v>agricola</v>
          </cell>
          <cell r="B88" t="str">
            <v>limon_castilla</v>
          </cell>
          <cell r="C88" t="str">
            <v>limón de castilla</v>
          </cell>
        </row>
        <row r="89">
          <cell r="A89" t="str">
            <v>agricola</v>
          </cell>
          <cell r="B89" t="str">
            <v>limon_castilla_limon_mandarino</v>
          </cell>
          <cell r="C89" t="str">
            <v>limón de castilla y limón mandarino</v>
          </cell>
        </row>
        <row r="90">
          <cell r="A90" t="str">
            <v>agricola</v>
          </cell>
          <cell r="B90" t="str">
            <v>limon_criollo</v>
          </cell>
          <cell r="C90" t="str">
            <v>limón criollo</v>
          </cell>
        </row>
        <row r="91">
          <cell r="A91" t="str">
            <v>agricola</v>
          </cell>
          <cell r="B91" t="str">
            <v>limon_mandarina</v>
          </cell>
          <cell r="C91" t="str">
            <v xml:space="preserve">limón en asocio con mandarina </v>
          </cell>
        </row>
        <row r="92">
          <cell r="A92" t="str">
            <v>agricola</v>
          </cell>
          <cell r="B92" t="str">
            <v>limon_mandarino</v>
          </cell>
          <cell r="C92" t="str">
            <v>limón mandarino</v>
          </cell>
        </row>
        <row r="93">
          <cell r="A93" t="str">
            <v>agricola</v>
          </cell>
          <cell r="B93" t="str">
            <v>limon_tahiti</v>
          </cell>
          <cell r="C93" t="str">
            <v>limón Tahití</v>
          </cell>
        </row>
        <row r="94">
          <cell r="A94" t="str">
            <v>agricola</v>
          </cell>
          <cell r="B94" t="str">
            <v>maiz</v>
          </cell>
          <cell r="C94" t="str">
            <v>maíz</v>
          </cell>
        </row>
        <row r="95">
          <cell r="A95" t="str">
            <v>agricola</v>
          </cell>
          <cell r="B95" t="str">
            <v>maiz amarillo</v>
          </cell>
          <cell r="C95" t="str">
            <v>maíz amarillo</v>
          </cell>
        </row>
        <row r="96">
          <cell r="A96" t="str">
            <v>agricola</v>
          </cell>
          <cell r="B96" t="str">
            <v>maiz puya</v>
          </cell>
          <cell r="C96" t="str">
            <v>maíz puya</v>
          </cell>
        </row>
        <row r="97">
          <cell r="A97" t="str">
            <v>agricola</v>
          </cell>
          <cell r="B97" t="str">
            <v>maiz_amarillo</v>
          </cell>
          <cell r="C97" t="str">
            <v xml:space="preserve">Maíz amarillo </v>
          </cell>
        </row>
        <row r="98">
          <cell r="A98" t="str">
            <v>agricola</v>
          </cell>
          <cell r="B98" t="str">
            <v>maiz_amarillo_tradicional</v>
          </cell>
          <cell r="C98" t="str">
            <v>maíz amarillo  tradicional</v>
          </cell>
        </row>
        <row r="99">
          <cell r="A99" t="str">
            <v>agricola</v>
          </cell>
          <cell r="B99" t="str">
            <v>maiz_blanco</v>
          </cell>
          <cell r="C99" t="str">
            <v>Maíz blanco tradicional</v>
          </cell>
        </row>
        <row r="100">
          <cell r="A100" t="str">
            <v>agricola</v>
          </cell>
          <cell r="B100" t="str">
            <v>maiz_blanco_tradicional</v>
          </cell>
          <cell r="C100" t="str">
            <v>maíz blanco tradicional</v>
          </cell>
        </row>
        <row r="101">
          <cell r="A101" t="str">
            <v>agricola</v>
          </cell>
          <cell r="B101" t="str">
            <v>maiz_puya</v>
          </cell>
          <cell r="C101" t="str">
            <v>maíz puya</v>
          </cell>
        </row>
        <row r="102">
          <cell r="A102" t="str">
            <v>agricola</v>
          </cell>
          <cell r="B102" t="str">
            <v>maiz_tecnificado</v>
          </cell>
          <cell r="C102" t="str">
            <v>maíz tecnificado</v>
          </cell>
        </row>
        <row r="103">
          <cell r="A103" t="str">
            <v>agricola</v>
          </cell>
          <cell r="B103" t="str">
            <v>maiz_tradicional</v>
          </cell>
          <cell r="C103" t="str">
            <v>maíz tradicional</v>
          </cell>
        </row>
        <row r="104">
          <cell r="A104" t="str">
            <v>agricola</v>
          </cell>
          <cell r="B104" t="str">
            <v>malanga</v>
          </cell>
          <cell r="C104" t="str">
            <v>malanga</v>
          </cell>
        </row>
        <row r="105">
          <cell r="A105" t="str">
            <v>agricola</v>
          </cell>
          <cell r="B105" t="str">
            <v>mamoncillo</v>
          </cell>
          <cell r="C105" t="str">
            <v>mamoncillo</v>
          </cell>
        </row>
        <row r="106">
          <cell r="A106" t="str">
            <v>agricola</v>
          </cell>
          <cell r="B106" t="str">
            <v>mamoncillo</v>
          </cell>
          <cell r="C106" t="str">
            <v>mamoncillo</v>
          </cell>
        </row>
        <row r="107">
          <cell r="A107" t="str">
            <v>agricola</v>
          </cell>
          <cell r="B107" t="str">
            <v>mandarina</v>
          </cell>
          <cell r="C107" t="str">
            <v>mandarina</v>
          </cell>
        </row>
        <row r="108">
          <cell r="A108" t="str">
            <v>agricola</v>
          </cell>
          <cell r="B108" t="str">
            <v>mango</v>
          </cell>
          <cell r="C108" t="str">
            <v>mango</v>
          </cell>
        </row>
        <row r="109">
          <cell r="A109" t="str">
            <v>agricola</v>
          </cell>
          <cell r="B109" t="str">
            <v>mango_hilaza</v>
          </cell>
          <cell r="C109" t="str">
            <v>mango hilaza</v>
          </cell>
        </row>
        <row r="110">
          <cell r="A110" t="str">
            <v>agricola</v>
          </cell>
          <cell r="B110" t="str">
            <v>mango_keitt</v>
          </cell>
          <cell r="C110" t="str">
            <v>mango keitt</v>
          </cell>
        </row>
        <row r="111">
          <cell r="A111" t="str">
            <v>agricola</v>
          </cell>
          <cell r="B111" t="str">
            <v>mango_tommy</v>
          </cell>
          <cell r="C111" t="str">
            <v>mango tommy</v>
          </cell>
        </row>
        <row r="112">
          <cell r="A112" t="str">
            <v>agricola</v>
          </cell>
          <cell r="B112" t="str">
            <v>maracuya</v>
          </cell>
          <cell r="C112" t="str">
            <v>maracuyá</v>
          </cell>
        </row>
        <row r="113">
          <cell r="A113" t="str">
            <v>agricola</v>
          </cell>
          <cell r="B113" t="str">
            <v>melon</v>
          </cell>
          <cell r="C113" t="str">
            <v xml:space="preserve">melón </v>
          </cell>
        </row>
        <row r="114">
          <cell r="A114" t="str">
            <v>agricola</v>
          </cell>
          <cell r="B114" t="str">
            <v>mora</v>
          </cell>
          <cell r="C114" t="str">
            <v>mora</v>
          </cell>
        </row>
        <row r="115">
          <cell r="A115" t="str">
            <v>agricola</v>
          </cell>
          <cell r="B115" t="str">
            <v>name</v>
          </cell>
          <cell r="C115" t="str">
            <v>ñame</v>
          </cell>
        </row>
        <row r="116">
          <cell r="A116" t="str">
            <v>agricola</v>
          </cell>
          <cell r="B116" t="str">
            <v>name_diamante</v>
          </cell>
          <cell r="C116" t="str">
            <v>ñame diamante</v>
          </cell>
        </row>
        <row r="117">
          <cell r="A117" t="str">
            <v>agricola</v>
          </cell>
          <cell r="B117" t="str">
            <v>name_espino</v>
          </cell>
          <cell r="C117" t="str">
            <v>ñame espino</v>
          </cell>
        </row>
        <row r="118">
          <cell r="A118" t="str">
            <v>agricola</v>
          </cell>
          <cell r="B118" t="str">
            <v>naranja</v>
          </cell>
          <cell r="C118" t="str">
            <v>naranja</v>
          </cell>
        </row>
        <row r="119">
          <cell r="A119" t="str">
            <v>agricola</v>
          </cell>
          <cell r="B119" t="str">
            <v>naranja_valencia</v>
          </cell>
          <cell r="C119" t="str">
            <v>naranja valencia</v>
          </cell>
        </row>
        <row r="120">
          <cell r="A120" t="str">
            <v>pecuaria</v>
          </cell>
          <cell r="B120" t="str">
            <v>ovinos</v>
          </cell>
          <cell r="C120" t="str">
            <v>ovinos</v>
          </cell>
        </row>
        <row r="121">
          <cell r="A121" t="str">
            <v>agricola</v>
          </cell>
          <cell r="B121" t="str">
            <v>palma_aceite</v>
          </cell>
          <cell r="C121" t="str">
            <v>palma de aceite</v>
          </cell>
        </row>
        <row r="122">
          <cell r="A122" t="str">
            <v>agricola</v>
          </cell>
          <cell r="B122" t="str">
            <v>papa</v>
          </cell>
          <cell r="C122" t="str">
            <v>papa</v>
          </cell>
        </row>
        <row r="123">
          <cell r="A123" t="str">
            <v>agricola</v>
          </cell>
          <cell r="B123" t="str">
            <v>papa_criolla</v>
          </cell>
          <cell r="C123" t="str">
            <v>papa criolla</v>
          </cell>
        </row>
        <row r="124">
          <cell r="A124" t="str">
            <v>agricola</v>
          </cell>
          <cell r="B124" t="str">
            <v>papaya</v>
          </cell>
          <cell r="C124" t="str">
            <v>papaya</v>
          </cell>
        </row>
        <row r="125">
          <cell r="A125" t="str">
            <v>agricola</v>
          </cell>
          <cell r="B125" t="str">
            <v>patilla</v>
          </cell>
          <cell r="C125" t="str">
            <v>patilla</v>
          </cell>
        </row>
        <row r="126">
          <cell r="A126" t="str">
            <v>agricola</v>
          </cell>
          <cell r="B126" t="str">
            <v>patilla_melon</v>
          </cell>
          <cell r="C126" t="str">
            <v>patilla en asocio con melón</v>
          </cell>
        </row>
        <row r="127">
          <cell r="A127" t="str">
            <v>agricola</v>
          </cell>
          <cell r="B127" t="str">
            <v>pepino_guiso</v>
          </cell>
          <cell r="C127" t="str">
            <v>pepino guiso</v>
          </cell>
        </row>
        <row r="128">
          <cell r="A128" t="str">
            <v>pecuaria</v>
          </cell>
          <cell r="B128" t="str">
            <v>piangua</v>
          </cell>
          <cell r="C128" t="str">
            <v>piangua</v>
          </cell>
        </row>
        <row r="129">
          <cell r="A129" t="str">
            <v>agricola</v>
          </cell>
          <cell r="B129" t="str">
            <v>pimenton</v>
          </cell>
          <cell r="C129" t="str">
            <v>pimentón</v>
          </cell>
        </row>
        <row r="130">
          <cell r="A130" t="str">
            <v>agricola</v>
          </cell>
          <cell r="B130" t="str">
            <v>pimienta</v>
          </cell>
          <cell r="C130" t="str">
            <v>pimienta</v>
          </cell>
        </row>
        <row r="131">
          <cell r="A131" t="str">
            <v>agricola</v>
          </cell>
          <cell r="B131" t="str">
            <v>pimientos</v>
          </cell>
          <cell r="C131" t="str">
            <v>pimientos</v>
          </cell>
        </row>
        <row r="132">
          <cell r="A132" t="str">
            <v>agricola</v>
          </cell>
          <cell r="B132" t="str">
            <v>piña</v>
          </cell>
          <cell r="C132" t="str">
            <v>piña</v>
          </cell>
        </row>
        <row r="133">
          <cell r="A133" t="str">
            <v>pecuaria</v>
          </cell>
          <cell r="B133" t="str">
            <v>piscicultura_bocachico</v>
          </cell>
          <cell r="C133" t="str">
            <v>piscicultura</v>
          </cell>
        </row>
        <row r="134">
          <cell r="A134" t="str">
            <v>pecuaria</v>
          </cell>
          <cell r="B134" t="str">
            <v>piscicultura_cachama</v>
          </cell>
          <cell r="C134" t="str">
            <v>piscicultura cachama</v>
          </cell>
        </row>
        <row r="135">
          <cell r="A135" t="str">
            <v>pecuaria</v>
          </cell>
          <cell r="B135" t="str">
            <v>piscicultura_cachama_bocachico</v>
          </cell>
          <cell r="C135" t="str">
            <v>piscicultura cachama bocachico</v>
          </cell>
        </row>
        <row r="136">
          <cell r="A136" t="str">
            <v>pecuaria</v>
          </cell>
          <cell r="B136" t="str">
            <v>piscicultura_tilapia</v>
          </cell>
          <cell r="C136" t="str">
            <v>piscicultura tilapia</v>
          </cell>
        </row>
        <row r="137">
          <cell r="A137" t="str">
            <v>pecuaria</v>
          </cell>
          <cell r="B137" t="str">
            <v>piscicultura_tilapia_bocachico</v>
          </cell>
          <cell r="C137" t="str">
            <v>piscicultura tilapia y bocachico</v>
          </cell>
        </row>
        <row r="138">
          <cell r="A138" t="str">
            <v>pecuaria</v>
          </cell>
          <cell r="B138" t="str">
            <v>piscicultura_tilapia_cachama</v>
          </cell>
          <cell r="C138" t="str">
            <v>piscicultura tilapia y cachama</v>
          </cell>
        </row>
        <row r="139">
          <cell r="A139" t="str">
            <v>pecuaria</v>
          </cell>
          <cell r="B139" t="str">
            <v>piscicultura_trucha</v>
          </cell>
          <cell r="C139" t="str">
            <v>piscicultura trucha</v>
          </cell>
        </row>
        <row r="140">
          <cell r="A140" t="str">
            <v>agricola</v>
          </cell>
          <cell r="B140" t="str">
            <v>platano</v>
          </cell>
          <cell r="C140" t="str">
            <v>plátano</v>
          </cell>
        </row>
        <row r="141">
          <cell r="A141" t="str">
            <v>agricola</v>
          </cell>
          <cell r="B141" t="str">
            <v>platano_harton</v>
          </cell>
          <cell r="C141" t="str">
            <v>plátano hartón</v>
          </cell>
        </row>
        <row r="142">
          <cell r="A142" t="str">
            <v>pecuaria</v>
          </cell>
          <cell r="B142" t="str">
            <v>porcicultura_ceba</v>
          </cell>
          <cell r="C142" t="str">
            <v>porcicultura de ceba</v>
          </cell>
        </row>
        <row r="143">
          <cell r="A143" t="str">
            <v>pecuaria</v>
          </cell>
          <cell r="B143" t="str">
            <v>porcicultura_ciclo_completo</v>
          </cell>
          <cell r="C143" t="str">
            <v>porcicultura de ciclo completo</v>
          </cell>
        </row>
        <row r="144">
          <cell r="A144" t="str">
            <v>pecuaria</v>
          </cell>
          <cell r="B144" t="str">
            <v>porcicultura_cria</v>
          </cell>
          <cell r="C144" t="str">
            <v>porcicultura de cría</v>
          </cell>
        </row>
        <row r="145">
          <cell r="A145" t="str">
            <v>pecuaria</v>
          </cell>
          <cell r="B145" t="str">
            <v>porcicultura_cria_levante</v>
          </cell>
          <cell r="C145" t="str">
            <v>porcicultura de cría y levante</v>
          </cell>
        </row>
        <row r="146">
          <cell r="A146" t="str">
            <v>agricola</v>
          </cell>
          <cell r="B146" t="str">
            <v>remolacha</v>
          </cell>
          <cell r="C146" t="str">
            <v>remolacha</v>
          </cell>
        </row>
        <row r="147">
          <cell r="A147" t="str">
            <v>agricola</v>
          </cell>
          <cell r="B147" t="str">
            <v>repollo</v>
          </cell>
          <cell r="C147" t="str">
            <v>repollo</v>
          </cell>
        </row>
        <row r="148">
          <cell r="A148" t="str">
            <v>agricola</v>
          </cell>
          <cell r="B148" t="str">
            <v>sacha_inchi</v>
          </cell>
          <cell r="C148" t="str">
            <v>sacha inchi</v>
          </cell>
        </row>
        <row r="149">
          <cell r="A149" t="str">
            <v>agricola</v>
          </cell>
          <cell r="B149" t="str">
            <v>sorgo</v>
          </cell>
          <cell r="C149" t="str">
            <v>sorgo</v>
          </cell>
        </row>
        <row r="150">
          <cell r="A150" t="str">
            <v>agricola</v>
          </cell>
          <cell r="B150" t="str">
            <v>soya</v>
          </cell>
          <cell r="C150" t="str">
            <v>soya</v>
          </cell>
        </row>
        <row r="151">
          <cell r="A151" t="str">
            <v>agricola</v>
          </cell>
          <cell r="B151" t="str">
            <v>stevia</v>
          </cell>
          <cell r="C151" t="str">
            <v>stevia</v>
          </cell>
        </row>
        <row r="152">
          <cell r="A152" t="str">
            <v>agricola</v>
          </cell>
          <cell r="B152" t="str">
            <v>tabaco</v>
          </cell>
          <cell r="C152" t="str">
            <v>tabaco</v>
          </cell>
        </row>
        <row r="153">
          <cell r="A153" t="str">
            <v>agricola</v>
          </cell>
          <cell r="B153" t="str">
            <v>tomate_arbol</v>
          </cell>
          <cell r="C153" t="str">
            <v>tomate de árbol</v>
          </cell>
        </row>
        <row r="154">
          <cell r="A154" t="str">
            <v>agricola</v>
          </cell>
          <cell r="B154" t="str">
            <v>tomate_cherry</v>
          </cell>
          <cell r="C154" t="str">
            <v>tomate cherry</v>
          </cell>
        </row>
        <row r="155">
          <cell r="A155" t="str">
            <v>agricola</v>
          </cell>
          <cell r="B155" t="str">
            <v>tomate_mesa</v>
          </cell>
          <cell r="C155" t="str">
            <v>tomate de mesa</v>
          </cell>
        </row>
        <row r="156">
          <cell r="A156" t="str">
            <v>agricola</v>
          </cell>
          <cell r="B156" t="str">
            <v>uchuva</v>
          </cell>
          <cell r="C156" t="str">
            <v>uchuva</v>
          </cell>
        </row>
        <row r="157">
          <cell r="A157" t="str">
            <v>agricola</v>
          </cell>
          <cell r="B157" t="str">
            <v>uva</v>
          </cell>
          <cell r="C157" t="str">
            <v>uva</v>
          </cell>
        </row>
        <row r="158">
          <cell r="A158" t="str">
            <v>agricola</v>
          </cell>
          <cell r="B158" t="str">
            <v>yuca</v>
          </cell>
          <cell r="C158" t="str">
            <v>yuca</v>
          </cell>
        </row>
        <row r="159">
          <cell r="A159" t="str">
            <v>agricola</v>
          </cell>
          <cell r="B159" t="str">
            <v>yuca_industrial</v>
          </cell>
          <cell r="C159" t="str">
            <v>yuca para uso industrial</v>
          </cell>
        </row>
        <row r="160">
          <cell r="A160" t="str">
            <v>agricola</v>
          </cell>
          <cell r="B160" t="str">
            <v>yuca_maiz</v>
          </cell>
          <cell r="C160" t="str">
            <v>yuca en asocio con maíz</v>
          </cell>
        </row>
        <row r="161">
          <cell r="A161" t="str">
            <v>agricola</v>
          </cell>
          <cell r="B161" t="str">
            <v>yuca_maiz_ahuyama</v>
          </cell>
          <cell r="C161" t="str">
            <v>yuca en asocio con maíz y ahuyama</v>
          </cell>
        </row>
        <row r="162">
          <cell r="A162" t="str">
            <v>agricola</v>
          </cell>
          <cell r="B162" t="str">
            <v>yuca_maiz_name</v>
          </cell>
          <cell r="C162" t="str">
            <v>yuca en asocio con maíz y ñame</v>
          </cell>
        </row>
        <row r="163">
          <cell r="A163" t="str">
            <v>agricola</v>
          </cell>
          <cell r="B163" t="str">
            <v>yuca_maiz_name_patilla</v>
          </cell>
          <cell r="C163" t="str">
            <v>Yuca en asocio con maíz, ñame y patilla</v>
          </cell>
        </row>
        <row r="164">
          <cell r="A164" t="str">
            <v>agricola</v>
          </cell>
          <cell r="B164" t="str">
            <v>yuca_maiz_patilla</v>
          </cell>
          <cell r="C164" t="str">
            <v>yuca en asocio con maíz y patilla</v>
          </cell>
        </row>
        <row r="165">
          <cell r="A165" t="str">
            <v>agricola</v>
          </cell>
          <cell r="B165" t="str">
            <v>yuca_name</v>
          </cell>
          <cell r="C165" t="str">
            <v>yuca en asocio con ñame</v>
          </cell>
        </row>
        <row r="166">
          <cell r="A166" t="str">
            <v>agricola</v>
          </cell>
          <cell r="B166" t="str">
            <v>zanahoria</v>
          </cell>
          <cell r="C166" t="str">
            <v>zanahoria</v>
          </cell>
        </row>
        <row r="167">
          <cell r="A167" t="str">
            <v>agricola</v>
          </cell>
          <cell r="B167"/>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codeName="Hoja1"/>
  <dimension ref="A1:M209"/>
  <sheetViews>
    <sheetView zoomScale="120" zoomScaleNormal="120" workbookViewId="0">
      <pane ySplit="1" topLeftCell="A191" activePane="bottomLeft" state="frozen"/>
      <selection pane="bottomLeft" activeCell="G215" sqref="G215"/>
    </sheetView>
  </sheetViews>
  <sheetFormatPr defaultColWidth="11.42578125" defaultRowHeight="14.45"/>
  <cols>
    <col min="1" max="1" width="16.42578125" style="1" customWidth="1"/>
    <col min="2" max="2" width="11.42578125" style="1"/>
    <col min="3" max="13" width="17.5703125" style="1" customWidth="1"/>
    <col min="14" max="16384" width="11.42578125" style="1"/>
  </cols>
  <sheetData>
    <row r="1" spans="1:13" ht="28.9">
      <c r="A1" s="3" t="s">
        <v>0</v>
      </c>
      <c r="B1" s="3"/>
      <c r="C1" s="76" t="s">
        <v>1</v>
      </c>
      <c r="D1" s="76" t="s">
        <v>2</v>
      </c>
      <c r="E1" s="76" t="s">
        <v>3</v>
      </c>
      <c r="F1" s="76" t="s">
        <v>4</v>
      </c>
      <c r="G1" s="76" t="s">
        <v>5</v>
      </c>
      <c r="H1" s="76" t="s">
        <v>6</v>
      </c>
      <c r="I1" s="76" t="s">
        <v>7</v>
      </c>
      <c r="J1" s="76" t="s">
        <v>8</v>
      </c>
      <c r="K1" s="76" t="s">
        <v>9</v>
      </c>
      <c r="L1" s="76" t="s">
        <v>10</v>
      </c>
      <c r="M1" s="76" t="s">
        <v>11</v>
      </c>
    </row>
    <row r="2" spans="1:13">
      <c r="A2" s="78" t="s">
        <v>12</v>
      </c>
      <c r="B2" s="25" t="s">
        <v>13</v>
      </c>
      <c r="C2" s="26">
        <v>5.5234699667710299</v>
      </c>
      <c r="D2" s="5">
        <v>5.5234699868815129</v>
      </c>
      <c r="E2" s="5">
        <v>5.5234699667710299</v>
      </c>
      <c r="F2" s="26">
        <v>5.52346987304138</v>
      </c>
      <c r="G2" s="26">
        <v>5.5234699667710299</v>
      </c>
      <c r="H2" s="5">
        <v>5.5234699667710299</v>
      </c>
      <c r="I2" s="5">
        <v>5.5234700754182198</v>
      </c>
      <c r="J2" s="5">
        <v>5.5234700675803605</v>
      </c>
      <c r="K2" s="5">
        <v>5.5234696304824498</v>
      </c>
      <c r="L2" s="5">
        <v>5.5234701742855901</v>
      </c>
      <c r="M2" s="5">
        <v>5.5234697314032628</v>
      </c>
    </row>
    <row r="3" spans="1:13">
      <c r="A3" s="79"/>
      <c r="B3" s="25" t="s">
        <v>14</v>
      </c>
      <c r="C3" s="26">
        <v>0</v>
      </c>
      <c r="D3" s="5">
        <v>4.8697340184585602</v>
      </c>
      <c r="E3" s="5">
        <v>0</v>
      </c>
      <c r="F3" s="26">
        <v>3.9507744320029601</v>
      </c>
      <c r="G3" s="26">
        <v>0</v>
      </c>
      <c r="H3" s="5">
        <v>0</v>
      </c>
      <c r="I3" s="5">
        <v>4.3641353608008799</v>
      </c>
      <c r="J3" s="5">
        <v>2.34393650729143</v>
      </c>
      <c r="K3" s="5">
        <v>4.1233150630721198</v>
      </c>
      <c r="L3" s="5">
        <v>3.7913408612103399</v>
      </c>
      <c r="M3" s="5">
        <v>0.112389527376173</v>
      </c>
    </row>
    <row r="4" spans="1:13">
      <c r="A4" s="79"/>
      <c r="B4" s="25" t="s">
        <v>15</v>
      </c>
      <c r="C4" s="26">
        <v>5.5234699667710299</v>
      </c>
      <c r="D4" s="5">
        <v>0.65373596842295301</v>
      </c>
      <c r="E4" s="5">
        <v>5.5234699667710299</v>
      </c>
      <c r="F4" s="26">
        <v>1.57269544103842</v>
      </c>
      <c r="G4" s="26">
        <v>5.5234699667710299</v>
      </c>
      <c r="H4" s="5">
        <v>5.5234699667710299</v>
      </c>
      <c r="I4" s="5">
        <v>1.1593347146173401</v>
      </c>
      <c r="J4" s="5">
        <v>3.1795335602889301</v>
      </c>
      <c r="K4" s="5">
        <v>1.40015456741033</v>
      </c>
      <c r="L4" s="5">
        <v>1.73212931307525</v>
      </c>
      <c r="M4" s="5">
        <v>5.4110802040270896</v>
      </c>
    </row>
    <row r="5" spans="1:13">
      <c r="A5" s="80"/>
      <c r="B5" s="27" t="s">
        <v>16</v>
      </c>
      <c r="C5" s="28">
        <v>0</v>
      </c>
      <c r="D5" s="28">
        <v>0.88164397200028155</v>
      </c>
      <c r="E5" s="28">
        <v>0</v>
      </c>
      <c r="F5" s="28">
        <v>0.71527038669761966</v>
      </c>
      <c r="G5" s="28">
        <v>0</v>
      </c>
      <c r="H5" s="28">
        <v>0</v>
      </c>
      <c r="I5" s="28">
        <v>0.79010754131232286</v>
      </c>
      <c r="J5" s="28">
        <v>0.42435941149550338</v>
      </c>
      <c r="K5" s="28">
        <v>0.74650814414126998</v>
      </c>
      <c r="L5" s="28">
        <v>0.68640560038883791</v>
      </c>
      <c r="M5" s="28">
        <v>2.0347631623142782E-2</v>
      </c>
    </row>
    <row r="6" spans="1:13">
      <c r="A6" s="78" t="s">
        <v>17</v>
      </c>
      <c r="B6" s="25" t="s">
        <v>13</v>
      </c>
      <c r="C6" s="26">
        <v>72.50616062189053</v>
      </c>
      <c r="D6" s="5">
        <v>72.5061606194446</v>
      </c>
      <c r="E6" s="5">
        <v>72.506159649241752</v>
      </c>
      <c r="F6" s="26">
        <v>72.506160181945802</v>
      </c>
      <c r="G6" s="26">
        <v>72.506160387616404</v>
      </c>
      <c r="H6" s="5">
        <v>72.506160654943699</v>
      </c>
      <c r="I6" s="5">
        <v>72.506160569754798</v>
      </c>
      <c r="J6" s="5">
        <v>72.506160034137224</v>
      </c>
      <c r="K6" s="5">
        <v>72.506159827836399</v>
      </c>
      <c r="L6" s="5">
        <v>72.506160976983878</v>
      </c>
      <c r="M6" s="5">
        <v>72.506160603425201</v>
      </c>
    </row>
    <row r="7" spans="1:13">
      <c r="A7" s="79"/>
      <c r="B7" s="25" t="s">
        <v>14</v>
      </c>
      <c r="C7" s="26">
        <v>70.588270579166803</v>
      </c>
      <c r="D7" s="5">
        <v>0</v>
      </c>
      <c r="E7" s="5">
        <v>68.5341747940613</v>
      </c>
      <c r="F7" s="26">
        <v>17.327335046293999</v>
      </c>
      <c r="G7" s="26">
        <v>0</v>
      </c>
      <c r="H7" s="5">
        <v>0</v>
      </c>
      <c r="I7" s="5">
        <v>72.506160569754798</v>
      </c>
      <c r="J7" s="5">
        <v>68.747993260022994</v>
      </c>
      <c r="K7" s="5">
        <v>38.897832670882003</v>
      </c>
      <c r="L7" s="5">
        <v>70.745810449255004</v>
      </c>
      <c r="M7" s="5">
        <v>15.6581849794705</v>
      </c>
    </row>
    <row r="8" spans="1:13">
      <c r="A8" s="79"/>
      <c r="B8" s="25" t="s">
        <v>15</v>
      </c>
      <c r="C8" s="26">
        <v>1.91789004272373</v>
      </c>
      <c r="D8" s="5">
        <v>72.5061606194446</v>
      </c>
      <c r="E8" s="5">
        <v>3.97198485518045</v>
      </c>
      <c r="F8" s="26">
        <v>55.178825135651799</v>
      </c>
      <c r="G8" s="26">
        <v>72.506160387616404</v>
      </c>
      <c r="H8" s="5">
        <v>72.506160654943699</v>
      </c>
      <c r="I8" s="5">
        <v>0</v>
      </c>
      <c r="J8" s="5">
        <v>3.7581667741142302</v>
      </c>
      <c r="K8" s="5">
        <v>33.608327156954402</v>
      </c>
      <c r="L8" s="5">
        <v>1.76035052772887</v>
      </c>
      <c r="M8" s="5">
        <v>56.847975623954703</v>
      </c>
    </row>
    <row r="9" spans="1:13">
      <c r="A9" s="80"/>
      <c r="B9" s="27" t="s">
        <v>16</v>
      </c>
      <c r="C9" s="28">
        <v>0.97354859192275733</v>
      </c>
      <c r="D9" s="28">
        <v>0</v>
      </c>
      <c r="E9" s="28">
        <v>0.94521865625768264</v>
      </c>
      <c r="F9" s="28">
        <v>0.23897741933668892</v>
      </c>
      <c r="G9" s="28">
        <v>0</v>
      </c>
      <c r="H9" s="28">
        <v>0</v>
      </c>
      <c r="I9" s="28">
        <v>1</v>
      </c>
      <c r="J9" s="28">
        <v>0.94816762089807516</v>
      </c>
      <c r="K9" s="28">
        <v>0.53647624923515036</v>
      </c>
      <c r="L9" s="28">
        <v>0.97572136623965411</v>
      </c>
      <c r="M9" s="28">
        <v>0.21595661457118728</v>
      </c>
    </row>
    <row r="10" spans="1:13">
      <c r="A10" s="78" t="s">
        <v>18</v>
      </c>
      <c r="B10" s="25" t="s">
        <v>13</v>
      </c>
      <c r="C10" s="26">
        <v>2252.1178304598002</v>
      </c>
      <c r="D10" s="5">
        <v>2252.1178307285782</v>
      </c>
      <c r="E10" s="5">
        <v>2252.1178293236499</v>
      </c>
      <c r="F10" s="26">
        <v>2252.1178307488931</v>
      </c>
      <c r="G10" s="26">
        <v>2252.1178308092599</v>
      </c>
      <c r="H10" s="5">
        <v>2252.1178409502818</v>
      </c>
      <c r="I10" s="5">
        <v>2252.117844794574</v>
      </c>
      <c r="J10" s="5">
        <v>2252.1178286648383</v>
      </c>
      <c r="K10" s="5">
        <v>2252.1178310091018</v>
      </c>
      <c r="L10" s="5">
        <v>2252.1178369933291</v>
      </c>
      <c r="M10" s="5">
        <v>2252.1178421069962</v>
      </c>
    </row>
    <row r="11" spans="1:13">
      <c r="A11" s="79"/>
      <c r="B11" s="25" t="s">
        <v>14</v>
      </c>
      <c r="C11" s="26">
        <v>0</v>
      </c>
      <c r="D11" s="5">
        <v>1806.39470417796</v>
      </c>
      <c r="E11" s="5">
        <v>0</v>
      </c>
      <c r="F11" s="26">
        <v>1812.5006592253501</v>
      </c>
      <c r="G11" s="26">
        <v>0</v>
      </c>
      <c r="H11" s="5">
        <v>307.66094144662202</v>
      </c>
      <c r="I11" s="5">
        <v>1988.06355562303</v>
      </c>
      <c r="J11" s="5">
        <v>1771.19877815016</v>
      </c>
      <c r="K11" s="5">
        <v>1841.5939009093399</v>
      </c>
      <c r="L11" s="5">
        <v>1818.57799274485</v>
      </c>
      <c r="M11" s="5">
        <v>1534.8535785731301</v>
      </c>
    </row>
    <row r="12" spans="1:13">
      <c r="A12" s="79"/>
      <c r="B12" s="25" t="s">
        <v>15</v>
      </c>
      <c r="C12" s="26">
        <v>2252.1178304598002</v>
      </c>
      <c r="D12" s="5">
        <v>445.72312655061802</v>
      </c>
      <c r="E12" s="5">
        <v>2252.1178293236499</v>
      </c>
      <c r="F12" s="26">
        <v>439.61717152354299</v>
      </c>
      <c r="G12" s="26">
        <v>2252.1178308092599</v>
      </c>
      <c r="H12" s="5">
        <v>1944.45689950366</v>
      </c>
      <c r="I12" s="5">
        <v>264.05428917154399</v>
      </c>
      <c r="J12" s="5">
        <v>480.91905051467802</v>
      </c>
      <c r="K12" s="5">
        <v>410.52393009976203</v>
      </c>
      <c r="L12" s="5">
        <v>433.53984424847903</v>
      </c>
      <c r="M12" s="5">
        <v>717.26426353386603</v>
      </c>
    </row>
    <row r="13" spans="1:13">
      <c r="A13" s="80"/>
      <c r="B13" s="27" t="s">
        <v>16</v>
      </c>
      <c r="C13" s="28">
        <v>0</v>
      </c>
      <c r="D13" s="28">
        <v>0.80208711974611768</v>
      </c>
      <c r="E13" s="28">
        <v>0</v>
      </c>
      <c r="F13" s="28">
        <v>0.80479832559322273</v>
      </c>
      <c r="G13" s="28">
        <v>0</v>
      </c>
      <c r="H13" s="28">
        <v>0.13660961067508101</v>
      </c>
      <c r="I13" s="28">
        <v>0.88275289866297846</v>
      </c>
      <c r="J13" s="28">
        <v>0.78645919658662367</v>
      </c>
      <c r="K13" s="28">
        <v>0.81771649580349925</v>
      </c>
      <c r="L13" s="28">
        <v>0.80749682049174087</v>
      </c>
      <c r="M13" s="28">
        <v>0.68151566044926815</v>
      </c>
    </row>
    <row r="14" spans="1:13">
      <c r="A14" s="78" t="s">
        <v>19</v>
      </c>
      <c r="B14" s="25" t="s">
        <v>13</v>
      </c>
      <c r="C14" s="26">
        <v>7314.32741061244</v>
      </c>
      <c r="D14" s="5">
        <v>7314.3273887911182</v>
      </c>
      <c r="E14" s="5">
        <v>7314.3273894373997</v>
      </c>
      <c r="F14" s="26">
        <v>7314.3273910565113</v>
      </c>
      <c r="G14" s="26">
        <v>7314.3273893929199</v>
      </c>
      <c r="H14" s="5">
        <v>7314.3274124208738</v>
      </c>
      <c r="I14" s="5">
        <v>7314.3274115818031</v>
      </c>
      <c r="J14" s="5">
        <v>7314.3274137584604</v>
      </c>
      <c r="K14" s="5">
        <v>7314.3273884150976</v>
      </c>
      <c r="L14" s="5">
        <v>7314.3274093648142</v>
      </c>
      <c r="M14" s="5">
        <v>7314.3274017346039</v>
      </c>
    </row>
    <row r="15" spans="1:13">
      <c r="A15" s="79"/>
      <c r="B15" s="25" t="s">
        <v>14</v>
      </c>
      <c r="C15" s="26">
        <v>0</v>
      </c>
      <c r="D15" s="5">
        <v>6573.6916413542804</v>
      </c>
      <c r="E15" s="5">
        <v>0</v>
      </c>
      <c r="F15" s="26">
        <v>6502.57416594391</v>
      </c>
      <c r="G15" s="26">
        <v>0</v>
      </c>
      <c r="H15" s="5">
        <v>30.455137246923801</v>
      </c>
      <c r="I15" s="5">
        <v>6547.0111580811099</v>
      </c>
      <c r="J15" s="5">
        <v>6287.2213925340102</v>
      </c>
      <c r="K15" s="5">
        <v>6561.0953349476804</v>
      </c>
      <c r="L15" s="5">
        <v>6582.0869402746102</v>
      </c>
      <c r="M15" s="5">
        <v>6918.7285564335798</v>
      </c>
    </row>
    <row r="16" spans="1:13">
      <c r="A16" s="79"/>
      <c r="B16" s="25" t="s">
        <v>15</v>
      </c>
      <c r="C16" s="26">
        <v>7314.32741061244</v>
      </c>
      <c r="D16" s="5">
        <v>740.63574743683796</v>
      </c>
      <c r="E16" s="5">
        <v>7314.3273894373997</v>
      </c>
      <c r="F16" s="26">
        <v>811.75322511260094</v>
      </c>
      <c r="G16" s="26">
        <v>7314.3273893929199</v>
      </c>
      <c r="H16" s="5">
        <v>7283.8722751739497</v>
      </c>
      <c r="I16" s="5">
        <v>767.31625350069305</v>
      </c>
      <c r="J16" s="5">
        <v>1027.1060212244499</v>
      </c>
      <c r="K16" s="5">
        <v>753.23205346741702</v>
      </c>
      <c r="L16" s="5">
        <v>732.24046909020399</v>
      </c>
      <c r="M16" s="5">
        <v>395.59884530102403</v>
      </c>
    </row>
    <row r="17" spans="1:13">
      <c r="A17" s="80"/>
      <c r="B17" s="27" t="s">
        <v>16</v>
      </c>
      <c r="C17" s="28">
        <v>0</v>
      </c>
      <c r="D17" s="28">
        <v>0.89874178334267218</v>
      </c>
      <c r="E17" s="28">
        <v>0</v>
      </c>
      <c r="F17" s="28">
        <v>0.88901874612487797</v>
      </c>
      <c r="G17" s="28">
        <v>0</v>
      </c>
      <c r="H17" s="28">
        <v>4.1637645582020578E-3</v>
      </c>
      <c r="I17" s="28">
        <v>0.89509407901460725</v>
      </c>
      <c r="J17" s="28">
        <v>0.85957614923110581</v>
      </c>
      <c r="K17" s="28">
        <v>0.89701964193448125</v>
      </c>
      <c r="L17" s="28">
        <v>0.89988956904599482</v>
      </c>
      <c r="M17" s="28">
        <v>0.94591452862675973</v>
      </c>
    </row>
    <row r="18" spans="1:13">
      <c r="A18" s="81" t="s">
        <v>20</v>
      </c>
      <c r="B18" s="25" t="s">
        <v>13</v>
      </c>
      <c r="C18" s="26">
        <v>59.945077486223141</v>
      </c>
      <c r="D18" s="5">
        <v>59.9450774831557</v>
      </c>
      <c r="E18" s="5">
        <v>59.9450774831557</v>
      </c>
      <c r="F18" s="26">
        <v>59.9450774831557</v>
      </c>
      <c r="G18" s="26">
        <v>59.9450774831557</v>
      </c>
      <c r="H18" s="5">
        <v>59.9450774831557</v>
      </c>
      <c r="I18" s="5">
        <v>59.9450774831557</v>
      </c>
      <c r="J18" s="5">
        <v>59.945077414273001</v>
      </c>
      <c r="K18" s="5">
        <v>59.945077112386599</v>
      </c>
      <c r="L18" s="5">
        <v>59.945077497984997</v>
      </c>
      <c r="M18" s="5">
        <v>59.9450774831557</v>
      </c>
    </row>
    <row r="19" spans="1:13">
      <c r="A19" s="82"/>
      <c r="B19" s="25" t="s">
        <v>14</v>
      </c>
      <c r="C19" s="26">
        <v>59.9450273112841</v>
      </c>
      <c r="D19" s="5">
        <v>0</v>
      </c>
      <c r="E19" s="5">
        <v>59.9450774831557</v>
      </c>
      <c r="F19" s="26">
        <v>0</v>
      </c>
      <c r="G19" s="26">
        <v>0</v>
      </c>
      <c r="H19" s="5">
        <v>0</v>
      </c>
      <c r="I19" s="5">
        <v>59.9450774831557</v>
      </c>
      <c r="J19" s="5">
        <v>46.3707960095199</v>
      </c>
      <c r="K19" s="5">
        <v>28.390882932686601</v>
      </c>
      <c r="L19" s="5">
        <v>59.943002333327598</v>
      </c>
      <c r="M19" s="5">
        <v>0</v>
      </c>
    </row>
    <row r="20" spans="1:13">
      <c r="A20" s="82"/>
      <c r="B20" s="25" t="s">
        <v>15</v>
      </c>
      <c r="C20" s="26">
        <v>5.0174939040668498E-5</v>
      </c>
      <c r="D20" s="5">
        <v>59.9450774831557</v>
      </c>
      <c r="E20" s="5">
        <v>0</v>
      </c>
      <c r="F20" s="26">
        <v>59.9450774831557</v>
      </c>
      <c r="G20" s="26">
        <v>59.9450774831557</v>
      </c>
      <c r="H20" s="5">
        <v>59.9450774831557</v>
      </c>
      <c r="I20" s="5">
        <v>0</v>
      </c>
      <c r="J20" s="5">
        <v>13.5742814047531</v>
      </c>
      <c r="K20" s="5">
        <v>31.554194179700001</v>
      </c>
      <c r="L20" s="5">
        <v>2.0751646574008898E-3</v>
      </c>
      <c r="M20" s="5">
        <v>59.9450774831557</v>
      </c>
    </row>
    <row r="21" spans="1:13">
      <c r="A21" s="83"/>
      <c r="B21" s="27" t="s">
        <v>16</v>
      </c>
      <c r="C21" s="28">
        <v>0.99999916298483305</v>
      </c>
      <c r="D21" s="28">
        <v>0</v>
      </c>
      <c r="E21" s="28">
        <v>1</v>
      </c>
      <c r="F21" s="28">
        <v>0</v>
      </c>
      <c r="G21" s="28">
        <v>0</v>
      </c>
      <c r="H21" s="28">
        <v>0</v>
      </c>
      <c r="I21" s="28">
        <v>1</v>
      </c>
      <c r="J21" s="28">
        <v>0.77355469389182829</v>
      </c>
      <c r="K21" s="28">
        <v>0.47361492052898074</v>
      </c>
      <c r="L21" s="28">
        <v>0.99996538223413811</v>
      </c>
      <c r="M21" s="28">
        <v>0</v>
      </c>
    </row>
    <row r="22" spans="1:13">
      <c r="A22" s="81" t="s">
        <v>21</v>
      </c>
      <c r="B22" s="25" t="s">
        <v>13</v>
      </c>
      <c r="C22" s="26">
        <v>292.831759818249</v>
      </c>
      <c r="D22" s="5">
        <v>292.831760377808</v>
      </c>
      <c r="E22" s="5">
        <v>292.83176084726261</v>
      </c>
      <c r="F22" s="26">
        <v>292.83176192457597</v>
      </c>
      <c r="G22" s="26">
        <v>292.831760377808</v>
      </c>
      <c r="H22" s="5">
        <v>292.83176006290603</v>
      </c>
      <c r="I22" s="5">
        <v>292.83176024880498</v>
      </c>
      <c r="J22" s="5">
        <v>292.83175986675201</v>
      </c>
      <c r="K22" s="5">
        <v>292.831761139082</v>
      </c>
      <c r="L22" s="5">
        <v>292.83175914568</v>
      </c>
      <c r="M22" s="5">
        <v>292.83175997422899</v>
      </c>
    </row>
    <row r="23" spans="1:13">
      <c r="A23" s="82"/>
      <c r="B23" s="25" t="s">
        <v>14</v>
      </c>
      <c r="C23" s="26">
        <v>269.36543525873401</v>
      </c>
      <c r="D23" s="5">
        <v>0</v>
      </c>
      <c r="E23" s="5">
        <v>270.08453881373799</v>
      </c>
      <c r="F23" s="26">
        <v>147.933613494925</v>
      </c>
      <c r="G23" s="26">
        <v>0</v>
      </c>
      <c r="H23" s="5">
        <v>0</v>
      </c>
      <c r="I23" s="5">
        <v>292.83176024880498</v>
      </c>
      <c r="J23" s="5">
        <v>185.706340191485</v>
      </c>
      <c r="K23" s="5">
        <v>162.036376120619</v>
      </c>
      <c r="L23" s="5">
        <v>271.87162049396699</v>
      </c>
      <c r="M23" s="5">
        <v>110.33475936300999</v>
      </c>
    </row>
    <row r="24" spans="1:13">
      <c r="A24" s="82"/>
      <c r="B24" s="25" t="s">
        <v>15</v>
      </c>
      <c r="C24" s="26">
        <v>23.466324559515002</v>
      </c>
      <c r="D24" s="5">
        <v>292.831760377808</v>
      </c>
      <c r="E24" s="5">
        <v>22.747222033524601</v>
      </c>
      <c r="F24" s="26">
        <v>144.898148429651</v>
      </c>
      <c r="G24" s="26">
        <v>292.831760377808</v>
      </c>
      <c r="H24" s="5">
        <v>292.83176006290603</v>
      </c>
      <c r="I24" s="5">
        <v>0</v>
      </c>
      <c r="J24" s="5">
        <v>107.125419675267</v>
      </c>
      <c r="K24" s="5">
        <v>130.79538501846301</v>
      </c>
      <c r="L24" s="5">
        <v>20.960138651712999</v>
      </c>
      <c r="M24" s="5">
        <v>182.49700061121899</v>
      </c>
    </row>
    <row r="25" spans="1:13">
      <c r="A25" s="83"/>
      <c r="B25" s="29" t="s">
        <v>16</v>
      </c>
      <c r="C25" s="28">
        <v>0.91986414119124316</v>
      </c>
      <c r="D25" s="28">
        <v>0</v>
      </c>
      <c r="E25" s="28">
        <v>0.92231982634769838</v>
      </c>
      <c r="F25" s="28">
        <v>0.50518295051965001</v>
      </c>
      <c r="G25" s="28">
        <v>0</v>
      </c>
      <c r="H25" s="28">
        <v>0</v>
      </c>
      <c r="I25" s="28">
        <v>1</v>
      </c>
      <c r="J25" s="28">
        <v>0.6341741765851745</v>
      </c>
      <c r="K25" s="28">
        <v>0.55334290068234426</v>
      </c>
      <c r="L25" s="28">
        <v>0.92842259079799605</v>
      </c>
      <c r="M25" s="28">
        <v>0.37678549407591627</v>
      </c>
    </row>
    <row r="26" spans="1:13">
      <c r="A26" s="78" t="s">
        <v>22</v>
      </c>
      <c r="B26" s="25" t="s">
        <v>13</v>
      </c>
      <c r="C26" s="26">
        <v>217.06299320232361</v>
      </c>
      <c r="D26" s="5">
        <v>217.062991866255</v>
      </c>
      <c r="E26" s="5">
        <v>217.06299239484849</v>
      </c>
      <c r="F26" s="26">
        <v>217.062991866255</v>
      </c>
      <c r="G26" s="26">
        <v>217.06299269495258</v>
      </c>
      <c r="H26" s="5">
        <v>217.06299353885001</v>
      </c>
      <c r="I26" s="5">
        <v>217.06299633099221</v>
      </c>
      <c r="J26" s="5">
        <v>217.06299665673697</v>
      </c>
      <c r="K26" s="5">
        <v>217.062994418312</v>
      </c>
      <c r="L26" s="5">
        <v>217.0629908798098</v>
      </c>
      <c r="M26" s="5">
        <v>217.06299276693301</v>
      </c>
    </row>
    <row r="27" spans="1:13">
      <c r="A27" s="79"/>
      <c r="B27" s="25" t="s">
        <v>14</v>
      </c>
      <c r="C27" s="26">
        <v>148.99345743682201</v>
      </c>
      <c r="D27" s="5">
        <v>0</v>
      </c>
      <c r="E27" s="5">
        <v>22.444773561337499</v>
      </c>
      <c r="F27" s="26">
        <v>0</v>
      </c>
      <c r="G27" s="26">
        <v>135.378134052875</v>
      </c>
      <c r="H27" s="5">
        <v>0</v>
      </c>
      <c r="I27" s="5">
        <v>190.15548272133501</v>
      </c>
      <c r="J27" s="5">
        <v>161.93197986107899</v>
      </c>
      <c r="K27" s="5">
        <v>175.296453349053</v>
      </c>
      <c r="L27" s="5">
        <v>179.061149856893</v>
      </c>
      <c r="M27" s="5">
        <v>0</v>
      </c>
    </row>
    <row r="28" spans="1:13">
      <c r="A28" s="79"/>
      <c r="B28" s="25" t="s">
        <v>15</v>
      </c>
      <c r="C28" s="26">
        <v>68.069535765501598</v>
      </c>
      <c r="D28" s="5">
        <v>217.062991866255</v>
      </c>
      <c r="E28" s="5">
        <v>194.61821883351101</v>
      </c>
      <c r="F28" s="26">
        <v>217.062991866255</v>
      </c>
      <c r="G28" s="26">
        <v>81.6848586420776</v>
      </c>
      <c r="H28" s="5">
        <v>217.06299353885001</v>
      </c>
      <c r="I28" s="5">
        <v>26.907513609657201</v>
      </c>
      <c r="J28" s="5">
        <v>55.131016795657999</v>
      </c>
      <c r="K28" s="5">
        <v>41.766541069258999</v>
      </c>
      <c r="L28" s="5">
        <v>38.0018410229168</v>
      </c>
      <c r="M28" s="5">
        <v>217.06299276693301</v>
      </c>
    </row>
    <row r="29" spans="1:13">
      <c r="A29" s="80"/>
      <c r="B29" s="27" t="s">
        <v>16</v>
      </c>
      <c r="C29" s="28">
        <v>0.68640653682475372</v>
      </c>
      <c r="D29" s="28">
        <v>0</v>
      </c>
      <c r="E29" s="28">
        <v>0.10340211988098519</v>
      </c>
      <c r="F29" s="28">
        <v>0</v>
      </c>
      <c r="G29" s="28">
        <v>0.62368132113209818</v>
      </c>
      <c r="H29" s="28">
        <v>0</v>
      </c>
      <c r="I29" s="28">
        <v>0.87603822823570154</v>
      </c>
      <c r="J29" s="28">
        <v>0.74601374879734994</v>
      </c>
      <c r="K29" s="28">
        <v>0.80758331846851428</v>
      </c>
      <c r="L29" s="28">
        <v>0.82492712889983699</v>
      </c>
      <c r="M29" s="28">
        <v>0</v>
      </c>
    </row>
    <row r="30" spans="1:13">
      <c r="A30" s="78" t="s">
        <v>23</v>
      </c>
      <c r="B30" s="25" t="s">
        <v>13</v>
      </c>
      <c r="C30" s="26">
        <v>185.1964437909761</v>
      </c>
      <c r="D30" s="5">
        <v>185.196443402814</v>
      </c>
      <c r="E30" s="5">
        <v>185.1964428004643</v>
      </c>
      <c r="F30" s="26">
        <v>185.196443402814</v>
      </c>
      <c r="G30" s="26">
        <v>185.19644397533619</v>
      </c>
      <c r="H30" s="5">
        <v>185.196443402814</v>
      </c>
      <c r="I30" s="5">
        <v>185.19644302727451</v>
      </c>
      <c r="J30" s="5">
        <v>185.19644613128679</v>
      </c>
      <c r="K30" s="5">
        <v>185.19644151576779</v>
      </c>
      <c r="L30" s="5">
        <v>185.1964435368258</v>
      </c>
      <c r="M30" s="5">
        <v>185.196443402814</v>
      </c>
    </row>
    <row r="31" spans="1:13">
      <c r="A31" s="79"/>
      <c r="B31" s="25" t="s">
        <v>14</v>
      </c>
      <c r="C31" s="26">
        <v>63.858069369387103</v>
      </c>
      <c r="D31" s="5">
        <v>0</v>
      </c>
      <c r="E31" s="5">
        <v>6.8955021305153101</v>
      </c>
      <c r="F31" s="26">
        <v>0</v>
      </c>
      <c r="G31" s="26">
        <v>155.89154955327601</v>
      </c>
      <c r="H31" s="5">
        <v>0</v>
      </c>
      <c r="I31" s="5">
        <v>166.327008278741</v>
      </c>
      <c r="J31" s="5">
        <v>148.642719632927</v>
      </c>
      <c r="K31" s="5">
        <v>158.91814161078</v>
      </c>
      <c r="L31" s="5">
        <v>163.70860410007501</v>
      </c>
      <c r="M31" s="5">
        <v>0</v>
      </c>
    </row>
    <row r="32" spans="1:13">
      <c r="A32" s="79"/>
      <c r="B32" s="25" t="s">
        <v>15</v>
      </c>
      <c r="C32" s="26">
        <v>121.33837442158899</v>
      </c>
      <c r="D32" s="5">
        <v>185.196443402814</v>
      </c>
      <c r="E32" s="5">
        <v>178.300940669949</v>
      </c>
      <c r="F32" s="26">
        <v>185.196443402814</v>
      </c>
      <c r="G32" s="26">
        <v>29.304894422060201</v>
      </c>
      <c r="H32" s="5">
        <v>185.196443402814</v>
      </c>
      <c r="I32" s="5">
        <v>18.8694347485335</v>
      </c>
      <c r="J32" s="5">
        <v>36.553726498359801</v>
      </c>
      <c r="K32" s="5">
        <v>26.278299904987801</v>
      </c>
      <c r="L32" s="5">
        <v>21.4878394367508</v>
      </c>
      <c r="M32" s="5">
        <v>185.196443402814</v>
      </c>
    </row>
    <row r="33" spans="1:13">
      <c r="A33" s="80"/>
      <c r="B33" s="27" t="s">
        <v>16</v>
      </c>
      <c r="C33" s="28">
        <v>0.34481261120467938</v>
      </c>
      <c r="D33" s="28">
        <v>0</v>
      </c>
      <c r="E33" s="28">
        <v>3.7233448041681411E-2</v>
      </c>
      <c r="F33" s="28">
        <v>0</v>
      </c>
      <c r="G33" s="28">
        <v>0.84176319051804849</v>
      </c>
      <c r="H33" s="28">
        <v>0</v>
      </c>
      <c r="I33" s="28">
        <v>0.8981112464144112</v>
      </c>
      <c r="J33" s="28">
        <v>0.80262187929650308</v>
      </c>
      <c r="K33" s="28">
        <v>0.85810580543605941</v>
      </c>
      <c r="L33" s="28">
        <v>0.88397272093144708</v>
      </c>
      <c r="M33" s="28">
        <v>0</v>
      </c>
    </row>
    <row r="34" spans="1:13">
      <c r="A34" s="78" t="s">
        <v>24</v>
      </c>
      <c r="B34" s="25" t="s">
        <v>13</v>
      </c>
      <c r="C34" s="26">
        <v>74.082767581910602</v>
      </c>
      <c r="D34" s="5">
        <v>74.082766751352693</v>
      </c>
      <c r="E34" s="5">
        <v>74.082766727112997</v>
      </c>
      <c r="F34" s="26">
        <v>74.082766751352693</v>
      </c>
      <c r="G34" s="26">
        <v>74.082766751352693</v>
      </c>
      <c r="H34" s="5">
        <v>74.082766986505305</v>
      </c>
      <c r="I34" s="5">
        <v>74.082767232576401</v>
      </c>
      <c r="J34" s="5">
        <v>74.082765443932018</v>
      </c>
      <c r="K34" s="5">
        <v>74.082768363374001</v>
      </c>
      <c r="L34" s="5">
        <v>74.082765638473902</v>
      </c>
      <c r="M34" s="5">
        <v>74.082767232576401</v>
      </c>
    </row>
    <row r="35" spans="1:13">
      <c r="A35" s="79"/>
      <c r="B35" s="25" t="s">
        <v>14</v>
      </c>
      <c r="C35" s="26">
        <v>74.082767581910602</v>
      </c>
      <c r="D35" s="5">
        <v>0</v>
      </c>
      <c r="E35" s="5">
        <v>74.082766727112997</v>
      </c>
      <c r="F35" s="26">
        <v>0</v>
      </c>
      <c r="G35" s="26">
        <v>0</v>
      </c>
      <c r="H35" s="5">
        <v>0</v>
      </c>
      <c r="I35" s="5">
        <v>74.082767232576401</v>
      </c>
      <c r="J35" s="5">
        <v>73.903250350134599</v>
      </c>
      <c r="K35" s="5">
        <v>46.983350401999999</v>
      </c>
      <c r="L35" s="5">
        <v>74.082765638473902</v>
      </c>
      <c r="M35" s="5">
        <v>0</v>
      </c>
    </row>
    <row r="36" spans="1:13">
      <c r="A36" s="79"/>
      <c r="B36" s="25" t="s">
        <v>15</v>
      </c>
      <c r="C36" s="26">
        <v>0</v>
      </c>
      <c r="D36" s="5">
        <v>74.082766751352693</v>
      </c>
      <c r="E36" s="5">
        <v>0</v>
      </c>
      <c r="F36" s="26">
        <v>74.082766751352693</v>
      </c>
      <c r="G36" s="26">
        <v>74.082766751352693</v>
      </c>
      <c r="H36" s="5">
        <v>74.082766986505305</v>
      </c>
      <c r="I36" s="5">
        <v>0</v>
      </c>
      <c r="J36" s="5">
        <v>0.17951509379742001</v>
      </c>
      <c r="K36" s="5">
        <v>27.099417961374002</v>
      </c>
      <c r="L36" s="5">
        <v>0</v>
      </c>
      <c r="M36" s="5">
        <v>74.082767232576401</v>
      </c>
    </row>
    <row r="37" spans="1:13">
      <c r="A37" s="80"/>
      <c r="B37" s="27" t="s">
        <v>16</v>
      </c>
      <c r="C37" s="28">
        <v>1</v>
      </c>
      <c r="D37" s="28">
        <v>0</v>
      </c>
      <c r="E37" s="28">
        <v>1</v>
      </c>
      <c r="F37" s="28">
        <v>0</v>
      </c>
      <c r="G37" s="28">
        <v>0</v>
      </c>
      <c r="H37" s="28">
        <v>0</v>
      </c>
      <c r="I37" s="28">
        <v>1</v>
      </c>
      <c r="J37" s="28">
        <v>0.99757683055267043</v>
      </c>
      <c r="K37" s="28">
        <v>0.63420079243729011</v>
      </c>
      <c r="L37" s="28">
        <v>1</v>
      </c>
      <c r="M37" s="28">
        <v>0</v>
      </c>
    </row>
    <row r="38" spans="1:13">
      <c r="A38" s="78" t="s">
        <v>25</v>
      </c>
      <c r="B38" s="25" t="s">
        <v>13</v>
      </c>
      <c r="C38" s="26">
        <v>40.676733096007297</v>
      </c>
      <c r="D38" s="5">
        <v>40.676732771808801</v>
      </c>
      <c r="E38" s="5">
        <v>40.676732771808801</v>
      </c>
      <c r="F38" s="26">
        <v>40.676732771808801</v>
      </c>
      <c r="G38" s="26">
        <v>40.676732771808801</v>
      </c>
      <c r="H38" s="5">
        <v>40.676732636868003</v>
      </c>
      <c r="I38" s="5">
        <v>40.676732636868003</v>
      </c>
      <c r="J38" s="5">
        <v>40.676733248488297</v>
      </c>
      <c r="K38" s="5">
        <v>40.676732315787241</v>
      </c>
      <c r="L38" s="5">
        <v>40.676733638577304</v>
      </c>
      <c r="M38" s="5">
        <v>40.676732636868003</v>
      </c>
    </row>
    <row r="39" spans="1:13">
      <c r="A39" s="79"/>
      <c r="B39" s="25" t="s">
        <v>14</v>
      </c>
      <c r="C39" s="26">
        <v>40.676733096007297</v>
      </c>
      <c r="D39" s="5">
        <v>0</v>
      </c>
      <c r="E39" s="5">
        <v>40.676732771808801</v>
      </c>
      <c r="F39" s="26">
        <v>0</v>
      </c>
      <c r="G39" s="26">
        <v>0</v>
      </c>
      <c r="H39" s="5">
        <v>0</v>
      </c>
      <c r="I39" s="5">
        <v>40.676732636868003</v>
      </c>
      <c r="J39" s="5">
        <v>40.676733248488297</v>
      </c>
      <c r="K39" s="5">
        <v>0.98954382740733904</v>
      </c>
      <c r="L39" s="5">
        <v>40.676733638577304</v>
      </c>
      <c r="M39" s="5">
        <v>0</v>
      </c>
    </row>
    <row r="40" spans="1:13">
      <c r="A40" s="79"/>
      <c r="B40" s="25" t="s">
        <v>15</v>
      </c>
      <c r="C40" s="26">
        <v>0</v>
      </c>
      <c r="D40" s="5">
        <v>40.676732771808801</v>
      </c>
      <c r="E40" s="5">
        <v>0</v>
      </c>
      <c r="F40" s="26">
        <v>40.676732771808801</v>
      </c>
      <c r="G40" s="26">
        <v>40.676732771808801</v>
      </c>
      <c r="H40" s="5">
        <v>40.676732636868003</v>
      </c>
      <c r="I40" s="5">
        <v>0</v>
      </c>
      <c r="J40" s="5">
        <v>0</v>
      </c>
      <c r="K40" s="5">
        <v>39.687188488379903</v>
      </c>
      <c r="L40" s="5">
        <v>0</v>
      </c>
      <c r="M40" s="5">
        <v>40.676732636868003</v>
      </c>
    </row>
    <row r="41" spans="1:13">
      <c r="A41" s="80"/>
      <c r="B41" s="27" t="s">
        <v>16</v>
      </c>
      <c r="C41" s="28">
        <v>1</v>
      </c>
      <c r="D41" s="28">
        <v>0</v>
      </c>
      <c r="E41" s="28">
        <v>1</v>
      </c>
      <c r="F41" s="28">
        <v>0</v>
      </c>
      <c r="G41" s="28">
        <v>0</v>
      </c>
      <c r="H41" s="28">
        <v>0</v>
      </c>
      <c r="I41" s="28">
        <v>1</v>
      </c>
      <c r="J41" s="28">
        <v>1</v>
      </c>
      <c r="K41" s="28">
        <v>2.4327023609595169E-2</v>
      </c>
      <c r="L41" s="28">
        <v>1</v>
      </c>
      <c r="M41" s="28">
        <v>0</v>
      </c>
    </row>
    <row r="42" spans="1:13">
      <c r="A42" s="78" t="s">
        <v>26</v>
      </c>
      <c r="B42" s="25" t="s">
        <v>13</v>
      </c>
      <c r="C42" s="26">
        <v>1.2894751868286101</v>
      </c>
      <c r="D42" s="5">
        <v>1.289475153710905</v>
      </c>
      <c r="E42" s="5">
        <v>1.2894751306260339</v>
      </c>
      <c r="F42" s="26">
        <v>1.289475232501422</v>
      </c>
      <c r="G42" s="26">
        <v>1.2894751868286101</v>
      </c>
      <c r="H42" s="5">
        <v>1.289475057509758</v>
      </c>
      <c r="I42" s="5">
        <v>1.2894751868286101</v>
      </c>
      <c r="J42" s="5">
        <v>1.2894750914538811</v>
      </c>
      <c r="K42" s="5">
        <v>1.289475168213285</v>
      </c>
      <c r="L42" s="5">
        <v>1.2894751615809659</v>
      </c>
      <c r="M42" s="5">
        <v>1.289475174683796</v>
      </c>
    </row>
    <row r="43" spans="1:13">
      <c r="A43" s="79"/>
      <c r="B43" s="25" t="s">
        <v>14</v>
      </c>
      <c r="C43" s="26">
        <v>0</v>
      </c>
      <c r="D43" s="5">
        <v>0.929919729642538</v>
      </c>
      <c r="E43" s="5">
        <v>0.64400373441315895</v>
      </c>
      <c r="F43" s="26">
        <v>0.35957297897929502</v>
      </c>
      <c r="G43" s="26">
        <v>0</v>
      </c>
      <c r="H43" s="5">
        <v>0.49667369946008599</v>
      </c>
      <c r="I43" s="5">
        <v>1.2894751868286101</v>
      </c>
      <c r="J43" s="5">
        <v>0.53990295366864705</v>
      </c>
      <c r="K43" s="5">
        <v>0.79974257737492405</v>
      </c>
      <c r="L43" s="5">
        <v>0.85707867546721594</v>
      </c>
      <c r="M43" s="5">
        <v>0.94896927957634503</v>
      </c>
    </row>
    <row r="44" spans="1:13">
      <c r="A44" s="79"/>
      <c r="B44" s="25" t="s">
        <v>15</v>
      </c>
      <c r="C44" s="26">
        <v>1.2894751868286101</v>
      </c>
      <c r="D44" s="5">
        <v>0.35955542406836699</v>
      </c>
      <c r="E44" s="5">
        <v>0.64547139621287497</v>
      </c>
      <c r="F44" s="26">
        <v>0.92990225352212696</v>
      </c>
      <c r="G44" s="26">
        <v>1.2894751868286101</v>
      </c>
      <c r="H44" s="5">
        <v>0.792801358049672</v>
      </c>
      <c r="I44" s="5">
        <v>0</v>
      </c>
      <c r="J44" s="5">
        <v>0.74957213778523402</v>
      </c>
      <c r="K44" s="5">
        <v>0.48973259083836101</v>
      </c>
      <c r="L44" s="5">
        <v>0.43239648611374998</v>
      </c>
      <c r="M44" s="5">
        <v>0.340505895107451</v>
      </c>
    </row>
    <row r="45" spans="1:13">
      <c r="A45" s="80"/>
      <c r="B45" s="27" t="s">
        <v>16</v>
      </c>
      <c r="C45" s="28">
        <v>0</v>
      </c>
      <c r="D45" s="28">
        <v>0.7211614174700276</v>
      </c>
      <c r="E45" s="28">
        <v>0.49943090728744666</v>
      </c>
      <c r="F45" s="28">
        <v>0.27885217948837066</v>
      </c>
      <c r="G45" s="28">
        <v>0</v>
      </c>
      <c r="H45" s="28">
        <v>0.38517511181586189</v>
      </c>
      <c r="I45" s="28">
        <v>1</v>
      </c>
      <c r="J45" s="28">
        <v>0.41869979284354175</v>
      </c>
      <c r="K45" s="28">
        <v>0.62020781562087668</v>
      </c>
      <c r="L45" s="28">
        <v>0.66467249699978048</v>
      </c>
      <c r="M45" s="28">
        <v>0.73593450902150981</v>
      </c>
    </row>
    <row r="46" spans="1:13">
      <c r="A46" s="78" t="s">
        <v>27</v>
      </c>
      <c r="B46" s="25" t="s">
        <v>13</v>
      </c>
      <c r="C46" s="26">
        <v>2.5192641232720403</v>
      </c>
      <c r="D46" s="5">
        <v>2.51926410185325</v>
      </c>
      <c r="E46" s="5">
        <v>2.51926410552002</v>
      </c>
      <c r="F46" s="26">
        <v>2.5192640902916041</v>
      </c>
      <c r="G46" s="26">
        <v>2.51926410185325</v>
      </c>
      <c r="H46" s="5">
        <v>2.51926410185325</v>
      </c>
      <c r="I46" s="5">
        <v>2.51926415740839</v>
      </c>
      <c r="J46" s="5">
        <v>2.5192641509537701</v>
      </c>
      <c r="K46" s="5">
        <v>2.5192641222440302</v>
      </c>
      <c r="L46" s="5">
        <v>2.5192641018532398</v>
      </c>
      <c r="M46" s="5">
        <v>2.519264101853246</v>
      </c>
    </row>
    <row r="47" spans="1:13">
      <c r="A47" s="79"/>
      <c r="B47" s="25" t="s">
        <v>14</v>
      </c>
      <c r="C47" s="26">
        <v>1.20292547958995</v>
      </c>
      <c r="D47" s="5">
        <v>0.14953220649539001</v>
      </c>
      <c r="E47" s="5">
        <v>1.0880747042329999</v>
      </c>
      <c r="F47" s="26">
        <v>0.92492814364981402</v>
      </c>
      <c r="G47" s="26">
        <v>0</v>
      </c>
      <c r="H47" s="5">
        <v>0.14953220649539001</v>
      </c>
      <c r="I47" s="5">
        <v>2.51926415740839</v>
      </c>
      <c r="J47" s="5">
        <v>1.1174142795353199</v>
      </c>
      <c r="K47" s="5">
        <v>0</v>
      </c>
      <c r="L47" s="5">
        <v>1.0780786034521499</v>
      </c>
      <c r="M47" s="5">
        <v>0.86848190366398603</v>
      </c>
    </row>
    <row r="48" spans="1:13">
      <c r="A48" s="79"/>
      <c r="B48" s="25" t="s">
        <v>15</v>
      </c>
      <c r="C48" s="26">
        <v>1.3163386436820901</v>
      </c>
      <c r="D48" s="5">
        <v>2.3697318953578601</v>
      </c>
      <c r="E48" s="5">
        <v>1.4311894012870201</v>
      </c>
      <c r="F48" s="26">
        <v>1.5943359466417899</v>
      </c>
      <c r="G48" s="26">
        <v>2.51926410185325</v>
      </c>
      <c r="H48" s="5">
        <v>2.3697318953578601</v>
      </c>
      <c r="I48" s="5">
        <v>0</v>
      </c>
      <c r="J48" s="5">
        <v>1.40184987141845</v>
      </c>
      <c r="K48" s="5">
        <v>2.5192641222440302</v>
      </c>
      <c r="L48" s="5">
        <v>1.4411854984010899</v>
      </c>
      <c r="M48" s="5">
        <v>1.6507821981892601</v>
      </c>
    </row>
    <row r="49" spans="1:13">
      <c r="A49" s="80"/>
      <c r="B49" s="27" t="s">
        <v>16</v>
      </c>
      <c r="C49" s="28">
        <v>0.47749081506689373</v>
      </c>
      <c r="D49" s="28">
        <v>5.9355510359310644E-2</v>
      </c>
      <c r="E49" s="28">
        <v>0.43190180094611491</v>
      </c>
      <c r="F49" s="28">
        <v>0.36714219331517317</v>
      </c>
      <c r="G49" s="28">
        <v>0</v>
      </c>
      <c r="H49" s="28">
        <v>5.9355510359310644E-2</v>
      </c>
      <c r="I49" s="28">
        <v>1</v>
      </c>
      <c r="J49" s="28">
        <v>0.44354788246888571</v>
      </c>
      <c r="K49" s="28">
        <v>0</v>
      </c>
      <c r="L49" s="28">
        <v>0.4279339362074368</v>
      </c>
      <c r="M49" s="28">
        <v>0.34473634702495254</v>
      </c>
    </row>
    <row r="50" spans="1:13">
      <c r="A50" s="78" t="s">
        <v>28</v>
      </c>
      <c r="B50" s="25" t="s">
        <v>13</v>
      </c>
      <c r="C50" s="26">
        <v>42.182832547357499</v>
      </c>
      <c r="D50" s="5">
        <v>42.182833996285503</v>
      </c>
      <c r="E50" s="5">
        <v>42.182833996285503</v>
      </c>
      <c r="F50" s="26">
        <v>42.182833073481859</v>
      </c>
      <c r="G50" s="26">
        <v>42.182833996285503</v>
      </c>
      <c r="H50" s="5">
        <v>42.182834024441</v>
      </c>
      <c r="I50" s="5">
        <v>42.182833839492801</v>
      </c>
      <c r="J50" s="5">
        <v>42.182835469344901</v>
      </c>
      <c r="K50" s="5">
        <v>42.182832839840898</v>
      </c>
      <c r="L50" s="5">
        <v>42.182834199339801</v>
      </c>
      <c r="M50" s="5">
        <v>42.182833839492801</v>
      </c>
    </row>
    <row r="51" spans="1:13">
      <c r="A51" s="79"/>
      <c r="B51" s="25" t="s">
        <v>14</v>
      </c>
      <c r="C51" s="26">
        <v>42.182832547357499</v>
      </c>
      <c r="D51" s="5">
        <v>0</v>
      </c>
      <c r="E51" s="5">
        <v>42.182833996285503</v>
      </c>
      <c r="F51" s="26">
        <v>2.1289616330874601</v>
      </c>
      <c r="G51" s="26">
        <v>0</v>
      </c>
      <c r="H51" s="5">
        <v>0</v>
      </c>
      <c r="I51" s="5">
        <v>42.182833839492801</v>
      </c>
      <c r="J51" s="5">
        <v>42.182835469344901</v>
      </c>
      <c r="K51" s="5">
        <v>26.338554982776799</v>
      </c>
      <c r="L51" s="5">
        <v>42.182834199339801</v>
      </c>
      <c r="M51" s="5">
        <v>0</v>
      </c>
    </row>
    <row r="52" spans="1:13">
      <c r="A52" s="79"/>
      <c r="B52" s="25" t="s">
        <v>15</v>
      </c>
      <c r="C52" s="26">
        <v>0</v>
      </c>
      <c r="D52" s="5">
        <v>42.182833996285503</v>
      </c>
      <c r="E52" s="5">
        <v>0</v>
      </c>
      <c r="F52" s="26">
        <v>40.053871440394403</v>
      </c>
      <c r="G52" s="26">
        <v>42.182833996285503</v>
      </c>
      <c r="H52" s="5">
        <v>42.182834024441</v>
      </c>
      <c r="I52" s="5">
        <v>0</v>
      </c>
      <c r="J52" s="5">
        <v>0</v>
      </c>
      <c r="K52" s="5">
        <v>15.8442778570641</v>
      </c>
      <c r="L52" s="5">
        <v>0</v>
      </c>
      <c r="M52" s="5">
        <v>42.182833839492801</v>
      </c>
    </row>
    <row r="53" spans="1:13">
      <c r="A53" s="80"/>
      <c r="B53" s="27" t="s">
        <v>16</v>
      </c>
      <c r="C53" s="28">
        <v>1</v>
      </c>
      <c r="D53" s="28">
        <v>0</v>
      </c>
      <c r="E53" s="28">
        <v>1</v>
      </c>
      <c r="F53" s="28">
        <v>5.0469858896837042E-2</v>
      </c>
      <c r="G53" s="28">
        <v>0</v>
      </c>
      <c r="H53" s="28">
        <v>0</v>
      </c>
      <c r="I53" s="28">
        <v>1</v>
      </c>
      <c r="J53" s="28">
        <v>1</v>
      </c>
      <c r="K53" s="28">
        <v>0.62439037896716421</v>
      </c>
      <c r="L53" s="28">
        <v>1</v>
      </c>
      <c r="M53" s="28">
        <v>0</v>
      </c>
    </row>
    <row r="54" spans="1:13">
      <c r="A54" s="81" t="s">
        <v>29</v>
      </c>
      <c r="B54" s="25" t="s">
        <v>13</v>
      </c>
      <c r="C54" s="26">
        <v>164.8886255959608</v>
      </c>
      <c r="D54" s="5">
        <v>164.88862589152501</v>
      </c>
      <c r="E54" s="5">
        <v>164.88862589152501</v>
      </c>
      <c r="F54" s="26">
        <v>164.88862589152501</v>
      </c>
      <c r="G54" s="26">
        <v>164.88862575961167</v>
      </c>
      <c r="H54" s="5">
        <v>164.88862589152501</v>
      </c>
      <c r="I54" s="5">
        <v>164.88862584130499</v>
      </c>
      <c r="J54" s="5">
        <v>164.88862546028338</v>
      </c>
      <c r="K54" s="5">
        <v>164.88862691331971</v>
      </c>
      <c r="L54" s="5">
        <v>164.888626048682</v>
      </c>
      <c r="M54" s="5">
        <v>164.88862589152501</v>
      </c>
    </row>
    <row r="55" spans="1:13">
      <c r="A55" s="82"/>
      <c r="B55" s="25" t="s">
        <v>14</v>
      </c>
      <c r="C55" s="26">
        <v>76.974395182579897</v>
      </c>
      <c r="D55" s="5">
        <v>0</v>
      </c>
      <c r="E55" s="5">
        <v>0</v>
      </c>
      <c r="F55" s="26">
        <v>0</v>
      </c>
      <c r="G55" s="26">
        <v>164.88071673959399</v>
      </c>
      <c r="H55" s="5">
        <v>0</v>
      </c>
      <c r="I55" s="5">
        <v>164.88862584130499</v>
      </c>
      <c r="J55" s="5">
        <v>146.31028674017199</v>
      </c>
      <c r="K55" s="5">
        <v>136.605394780224</v>
      </c>
      <c r="L55" s="5">
        <v>164.888626048682</v>
      </c>
      <c r="M55" s="5">
        <v>0</v>
      </c>
    </row>
    <row r="56" spans="1:13">
      <c r="A56" s="82"/>
      <c r="B56" s="25" t="s">
        <v>15</v>
      </c>
      <c r="C56" s="26">
        <v>87.914230413380906</v>
      </c>
      <c r="D56" s="5">
        <v>164.88862589152501</v>
      </c>
      <c r="E56" s="5">
        <v>164.88862589152501</v>
      </c>
      <c r="F56" s="26">
        <v>164.88862589152501</v>
      </c>
      <c r="G56" s="26">
        <v>7.9090200176692299E-3</v>
      </c>
      <c r="H56" s="5">
        <v>164.88862589152501</v>
      </c>
      <c r="I56" s="5">
        <v>0</v>
      </c>
      <c r="J56" s="5">
        <v>18.5783387201114</v>
      </c>
      <c r="K56" s="5">
        <v>28.283232133095701</v>
      </c>
      <c r="L56" s="5">
        <v>0</v>
      </c>
      <c r="M56" s="5">
        <v>164.88862589152501</v>
      </c>
    </row>
    <row r="57" spans="1:13">
      <c r="A57" s="83"/>
      <c r="B57" s="27" t="s">
        <v>16</v>
      </c>
      <c r="C57" s="28">
        <v>0.46682659221865391</v>
      </c>
      <c r="D57" s="28">
        <v>0</v>
      </c>
      <c r="E57" s="28">
        <v>0</v>
      </c>
      <c r="F57" s="28">
        <v>0</v>
      </c>
      <c r="G57" s="28">
        <v>0.9999520341686321</v>
      </c>
      <c r="H57" s="28">
        <v>0</v>
      </c>
      <c r="I57" s="28">
        <v>1</v>
      </c>
      <c r="J57" s="28">
        <v>0.88732795444045753</v>
      </c>
      <c r="K57" s="28">
        <v>0.82847069162651277</v>
      </c>
      <c r="L57" s="28">
        <v>1</v>
      </c>
      <c r="M57" s="28">
        <v>0</v>
      </c>
    </row>
    <row r="58" spans="1:13">
      <c r="A58" s="81" t="s">
        <v>30</v>
      </c>
      <c r="B58" s="25" t="s">
        <v>13</v>
      </c>
      <c r="C58" s="26">
        <v>64.518023985714521</v>
      </c>
      <c r="D58" s="5">
        <v>64.518024397024305</v>
      </c>
      <c r="E58" s="5">
        <v>64.51802536361356</v>
      </c>
      <c r="F58" s="26">
        <v>64.51802449321977</v>
      </c>
      <c r="G58" s="26">
        <v>64.518024397024305</v>
      </c>
      <c r="H58" s="5">
        <v>64.518024411608806</v>
      </c>
      <c r="I58" s="5">
        <v>64.518024411608806</v>
      </c>
      <c r="J58" s="5">
        <v>64.518024001534599</v>
      </c>
      <c r="K58" s="5">
        <v>64.518024352657307</v>
      </c>
      <c r="L58" s="5">
        <v>64.518024496390453</v>
      </c>
      <c r="M58" s="5">
        <v>64.51802457223134</v>
      </c>
    </row>
    <row r="59" spans="1:13">
      <c r="A59" s="82"/>
      <c r="B59" s="25" t="s">
        <v>14</v>
      </c>
      <c r="C59" s="26">
        <v>61.1904433979131</v>
      </c>
      <c r="D59" s="5">
        <v>0</v>
      </c>
      <c r="E59" s="5">
        <v>60.020147014987998</v>
      </c>
      <c r="F59" s="26">
        <v>54.926467701530697</v>
      </c>
      <c r="G59" s="26">
        <v>0</v>
      </c>
      <c r="H59" s="5">
        <v>0</v>
      </c>
      <c r="I59" s="5">
        <v>64.518024411608806</v>
      </c>
      <c r="J59" s="5">
        <v>43.833212084818399</v>
      </c>
      <c r="K59" s="5">
        <v>0</v>
      </c>
      <c r="L59" s="5">
        <v>60.843024889177897</v>
      </c>
      <c r="M59" s="5">
        <v>0.72425769134303897</v>
      </c>
    </row>
    <row r="60" spans="1:13">
      <c r="A60" s="82"/>
      <c r="B60" s="25" t="s">
        <v>15</v>
      </c>
      <c r="C60" s="26">
        <v>3.3275805878014202</v>
      </c>
      <c r="D60" s="5">
        <v>64.518024397024305</v>
      </c>
      <c r="E60" s="5">
        <v>4.4978783486255596</v>
      </c>
      <c r="F60" s="26">
        <v>9.5915567916890794</v>
      </c>
      <c r="G60" s="26">
        <v>64.518024397024305</v>
      </c>
      <c r="H60" s="5">
        <v>64.518024411608806</v>
      </c>
      <c r="I60" s="5">
        <v>0</v>
      </c>
      <c r="J60" s="5">
        <v>20.6848119167162</v>
      </c>
      <c r="K60" s="5">
        <v>64.518024352657307</v>
      </c>
      <c r="L60" s="5">
        <v>3.6749996072125599</v>
      </c>
      <c r="M60" s="5">
        <v>63.793766880888299</v>
      </c>
    </row>
    <row r="61" spans="1:13">
      <c r="A61" s="83"/>
      <c r="B61" s="27" t="s">
        <v>16</v>
      </c>
      <c r="C61" s="28">
        <v>0.9484240157674666</v>
      </c>
      <c r="D61" s="28">
        <v>0</v>
      </c>
      <c r="E61" s="28">
        <v>0.93028493474069895</v>
      </c>
      <c r="F61" s="28">
        <v>0.85133523744675332</v>
      </c>
      <c r="G61" s="28">
        <v>0</v>
      </c>
      <c r="H61" s="28">
        <v>0</v>
      </c>
      <c r="I61" s="28">
        <v>1</v>
      </c>
      <c r="J61" s="28">
        <v>0.67939483211351603</v>
      </c>
      <c r="K61" s="28">
        <v>0</v>
      </c>
      <c r="L61" s="28">
        <v>0.94303917957968231</v>
      </c>
      <c r="M61" s="28">
        <v>1.122566439603547E-2</v>
      </c>
    </row>
    <row r="62" spans="1:13">
      <c r="A62" s="81" t="s">
        <v>31</v>
      </c>
      <c r="B62" s="25" t="s">
        <v>13</v>
      </c>
      <c r="C62" s="26">
        <v>1707.6199860179599</v>
      </c>
      <c r="D62" s="5">
        <v>1707.6199872013422</v>
      </c>
      <c r="E62" s="5">
        <v>1707.61999050129</v>
      </c>
      <c r="F62" s="26">
        <v>1707.619984982545</v>
      </c>
      <c r="G62" s="26">
        <v>1707.6199860179599</v>
      </c>
      <c r="H62" s="5">
        <v>1707.6199904450741</v>
      </c>
      <c r="I62" s="5">
        <v>1707.6199945640519</v>
      </c>
      <c r="J62" s="5">
        <v>1707.6199947440441</v>
      </c>
      <c r="K62" s="5">
        <v>1707.6199906923362</v>
      </c>
      <c r="L62" s="5">
        <v>1707.6199866114289</v>
      </c>
      <c r="M62" s="5">
        <v>1707.6199880919521</v>
      </c>
    </row>
    <row r="63" spans="1:13">
      <c r="A63" s="82"/>
      <c r="B63" s="25" t="s">
        <v>14</v>
      </c>
      <c r="C63" s="26">
        <v>0</v>
      </c>
      <c r="D63" s="5">
        <v>1015.36895850118</v>
      </c>
      <c r="E63" s="5">
        <v>0</v>
      </c>
      <c r="F63" s="26">
        <v>986.92497069598198</v>
      </c>
      <c r="G63" s="26">
        <v>0</v>
      </c>
      <c r="H63" s="5">
        <v>973.71547253877702</v>
      </c>
      <c r="I63" s="5">
        <v>1186.54344956316</v>
      </c>
      <c r="J63" s="5">
        <v>991.70454140437198</v>
      </c>
      <c r="K63" s="5">
        <v>1024.12741714157</v>
      </c>
      <c r="L63" s="5">
        <v>995.229990972564</v>
      </c>
      <c r="M63" s="5">
        <v>1190.5347394359701</v>
      </c>
    </row>
    <row r="64" spans="1:13">
      <c r="A64" s="82"/>
      <c r="B64" s="25" t="s">
        <v>15</v>
      </c>
      <c r="C64" s="26">
        <v>1707.6199860179599</v>
      </c>
      <c r="D64" s="5">
        <v>692.25102870016201</v>
      </c>
      <c r="E64" s="5">
        <v>1707.61999050129</v>
      </c>
      <c r="F64" s="26">
        <v>720.69501428656304</v>
      </c>
      <c r="G64" s="26">
        <v>1707.6199860179599</v>
      </c>
      <c r="H64" s="5">
        <v>733.90451790629697</v>
      </c>
      <c r="I64" s="5">
        <v>521.076545000892</v>
      </c>
      <c r="J64" s="5">
        <v>715.91545333967201</v>
      </c>
      <c r="K64" s="5">
        <v>683.492573550766</v>
      </c>
      <c r="L64" s="5">
        <v>712.389995638865</v>
      </c>
      <c r="M64" s="5">
        <v>517.08524865598201</v>
      </c>
    </row>
    <row r="65" spans="1:13">
      <c r="A65" s="83"/>
      <c r="B65" s="27" t="s">
        <v>16</v>
      </c>
      <c r="C65" s="28">
        <v>0</v>
      </c>
      <c r="D65" s="28">
        <v>0.59461060781168984</v>
      </c>
      <c r="E65" s="28">
        <v>0</v>
      </c>
      <c r="F65" s="28">
        <v>0.57795351388211247</v>
      </c>
      <c r="G65" s="28">
        <v>0</v>
      </c>
      <c r="H65" s="28">
        <v>0.57021789273208723</v>
      </c>
      <c r="I65" s="28">
        <v>0.69485216461527755</v>
      </c>
      <c r="J65" s="28">
        <v>0.58075247681380016</v>
      </c>
      <c r="K65" s="28">
        <v>0.5997396509315569</v>
      </c>
      <c r="L65" s="28">
        <v>0.58281701946314235</v>
      </c>
      <c r="M65" s="28">
        <v>0.69718950805105129</v>
      </c>
    </row>
    <row r="66" spans="1:13">
      <c r="A66" s="81" t="s">
        <v>32</v>
      </c>
      <c r="B66" s="25" t="s">
        <v>13</v>
      </c>
      <c r="C66" s="26">
        <v>2500.3347956257298</v>
      </c>
      <c r="D66" s="5">
        <v>2500.3347970149871</v>
      </c>
      <c r="E66" s="5">
        <v>2500.3347956257298</v>
      </c>
      <c r="F66" s="26">
        <v>2500.3347993109701</v>
      </c>
      <c r="G66" s="26">
        <v>2500.3347956257298</v>
      </c>
      <c r="H66" s="5">
        <v>2500.3347955565378</v>
      </c>
      <c r="I66" s="5">
        <v>2500.3347941110596</v>
      </c>
      <c r="J66" s="5">
        <v>2500.3347968216299</v>
      </c>
      <c r="K66" s="5">
        <v>2500.334797724091</v>
      </c>
      <c r="L66" s="5">
        <v>2500.3348001955487</v>
      </c>
      <c r="M66" s="5">
        <v>2500.3347947544498</v>
      </c>
    </row>
    <row r="67" spans="1:13">
      <c r="A67" s="82"/>
      <c r="B67" s="25" t="s">
        <v>14</v>
      </c>
      <c r="C67" s="26">
        <v>0</v>
      </c>
      <c r="D67" s="5">
        <v>730.76389695615705</v>
      </c>
      <c r="E67" s="5">
        <v>0</v>
      </c>
      <c r="F67" s="26">
        <v>679.17232833842002</v>
      </c>
      <c r="G67" s="26">
        <v>0</v>
      </c>
      <c r="H67" s="5">
        <v>671.39380999869798</v>
      </c>
      <c r="I67" s="5">
        <v>992.91601638608995</v>
      </c>
      <c r="J67" s="5">
        <v>693.32180308684997</v>
      </c>
      <c r="K67" s="5">
        <v>745.13094818826096</v>
      </c>
      <c r="L67" s="5">
        <v>682.88552840069895</v>
      </c>
      <c r="M67" s="5">
        <v>1042.18505747072</v>
      </c>
    </row>
    <row r="68" spans="1:13">
      <c r="A68" s="82"/>
      <c r="B68" s="25" t="s">
        <v>15</v>
      </c>
      <c r="C68" s="26">
        <v>2500.3347956257298</v>
      </c>
      <c r="D68" s="5">
        <v>1769.5709000588299</v>
      </c>
      <c r="E68" s="5">
        <v>2500.3347956257298</v>
      </c>
      <c r="F68" s="26">
        <v>1821.16247097255</v>
      </c>
      <c r="G68" s="26">
        <v>2500.3347956257298</v>
      </c>
      <c r="H68" s="5">
        <v>1828.9409855578399</v>
      </c>
      <c r="I68" s="5">
        <v>1507.4187777249699</v>
      </c>
      <c r="J68" s="5">
        <v>1807.0129937347799</v>
      </c>
      <c r="K68" s="5">
        <v>1755.2038495358299</v>
      </c>
      <c r="L68" s="5">
        <v>1817.4492717948499</v>
      </c>
      <c r="M68" s="5">
        <v>1458.14973728373</v>
      </c>
    </row>
    <row r="69" spans="1:13">
      <c r="A69" s="83"/>
      <c r="B69" s="29" t="s">
        <v>16</v>
      </c>
      <c r="C69" s="28">
        <v>0</v>
      </c>
      <c r="D69" s="28">
        <v>0.29226641881262305</v>
      </c>
      <c r="E69" s="28">
        <v>0</v>
      </c>
      <c r="F69" s="28">
        <v>0.27163255437855083</v>
      </c>
      <c r="G69" s="28">
        <v>0</v>
      </c>
      <c r="H69" s="28">
        <v>0.26852156406888528</v>
      </c>
      <c r="I69" s="28">
        <v>0.39711322608662891</v>
      </c>
      <c r="J69" s="28">
        <v>0.27729158669798348</v>
      </c>
      <c r="K69" s="28">
        <v>0.29801246971665962</v>
      </c>
      <c r="L69" s="28">
        <v>0.27311763542518031</v>
      </c>
      <c r="M69" s="28">
        <v>0.41681820356904237</v>
      </c>
    </row>
    <row r="70" spans="1:13">
      <c r="A70" s="81" t="s">
        <v>33</v>
      </c>
      <c r="B70" s="25" t="s">
        <v>13</v>
      </c>
      <c r="C70" s="26">
        <v>3032.5644061113499</v>
      </c>
      <c r="D70" s="5">
        <v>3032.56440184246</v>
      </c>
      <c r="E70" s="5">
        <v>3032.5644058472599</v>
      </c>
      <c r="F70" s="26">
        <v>3032.564402714057</v>
      </c>
      <c r="G70" s="26">
        <v>3032.5644058472599</v>
      </c>
      <c r="H70" s="5">
        <v>3032.5644058899306</v>
      </c>
      <c r="I70" s="5">
        <v>3032.5644080551851</v>
      </c>
      <c r="J70" s="5">
        <v>3032.5644051968911</v>
      </c>
      <c r="K70" s="5">
        <v>3032.564401723861</v>
      </c>
      <c r="L70" s="5">
        <v>3032.564402879394</v>
      </c>
      <c r="M70" s="5">
        <v>3032.564406091109</v>
      </c>
    </row>
    <row r="71" spans="1:13">
      <c r="A71" s="82"/>
      <c r="B71" s="25" t="s">
        <v>14</v>
      </c>
      <c r="C71" s="26">
        <v>0</v>
      </c>
      <c r="D71" s="5">
        <v>2216.14091371413</v>
      </c>
      <c r="E71" s="5">
        <v>0</v>
      </c>
      <c r="F71" s="26">
        <v>2233.1754848508199</v>
      </c>
      <c r="G71" s="26">
        <v>0</v>
      </c>
      <c r="H71" s="5">
        <v>2144.3683863044598</v>
      </c>
      <c r="I71" s="5">
        <v>2910.03597766854</v>
      </c>
      <c r="J71" s="5">
        <v>2190.02686394279</v>
      </c>
      <c r="K71" s="5">
        <v>2251.1805786835598</v>
      </c>
      <c r="L71" s="5">
        <v>2225.0770261411099</v>
      </c>
      <c r="M71" s="5">
        <v>2906.2529355738302</v>
      </c>
    </row>
    <row r="72" spans="1:13">
      <c r="A72" s="82"/>
      <c r="B72" s="25" t="s">
        <v>15</v>
      </c>
      <c r="C72" s="26">
        <v>3032.5644061113499</v>
      </c>
      <c r="D72" s="5">
        <v>816.42348812832995</v>
      </c>
      <c r="E72" s="5">
        <v>3032.5644058472599</v>
      </c>
      <c r="F72" s="26">
        <v>799.388917863237</v>
      </c>
      <c r="G72" s="26">
        <v>3032.5644058472599</v>
      </c>
      <c r="H72" s="5">
        <v>888.19601958547105</v>
      </c>
      <c r="I72" s="5">
        <v>122.528430386645</v>
      </c>
      <c r="J72" s="5">
        <v>842.53754125410103</v>
      </c>
      <c r="K72" s="5">
        <v>781.38382304030097</v>
      </c>
      <c r="L72" s="5">
        <v>807.48737673828396</v>
      </c>
      <c r="M72" s="5">
        <v>126.31147051727901</v>
      </c>
    </row>
    <row r="73" spans="1:13">
      <c r="A73" s="83"/>
      <c r="B73" s="27" t="s">
        <v>16</v>
      </c>
      <c r="C73" s="28">
        <v>0</v>
      </c>
      <c r="D73" s="28">
        <v>0.73078115418346756</v>
      </c>
      <c r="E73" s="28">
        <v>0</v>
      </c>
      <c r="F73" s="28">
        <v>0.73639837058437829</v>
      </c>
      <c r="G73" s="28">
        <v>0</v>
      </c>
      <c r="H73" s="28">
        <v>0.70711388095817784</v>
      </c>
      <c r="I73" s="28">
        <v>0.95959576981739225</v>
      </c>
      <c r="J73" s="28">
        <v>0.72216994309824101</v>
      </c>
      <c r="K73" s="28">
        <v>0.74233562110136109</v>
      </c>
      <c r="L73" s="28">
        <v>0.7337278720374143</v>
      </c>
      <c r="M73" s="28">
        <v>0.95834829747933015</v>
      </c>
    </row>
    <row r="74" spans="1:13">
      <c r="A74" s="81" t="s">
        <v>34</v>
      </c>
      <c r="B74" s="25" t="s">
        <v>13</v>
      </c>
      <c r="C74" s="26">
        <v>249.44785622062091</v>
      </c>
      <c r="D74" s="5">
        <v>249.44785487294899</v>
      </c>
      <c r="E74" s="5">
        <v>249.44785487294899</v>
      </c>
      <c r="F74" s="26">
        <v>249.44785487294899</v>
      </c>
      <c r="G74" s="26">
        <v>249.44785492653222</v>
      </c>
      <c r="H74" s="5">
        <v>249.44785487294899</v>
      </c>
      <c r="I74" s="5">
        <v>249.44785487294899</v>
      </c>
      <c r="J74" s="5">
        <v>249.44785432732567</v>
      </c>
      <c r="K74" s="5">
        <v>249.44785363546271</v>
      </c>
      <c r="L74" s="5">
        <v>249.44785487294899</v>
      </c>
      <c r="M74" s="5">
        <v>249.44785487294899</v>
      </c>
    </row>
    <row r="75" spans="1:13">
      <c r="A75" s="82"/>
      <c r="B75" s="25" t="s">
        <v>14</v>
      </c>
      <c r="C75" s="26">
        <v>169.306096038307</v>
      </c>
      <c r="D75" s="5">
        <v>0</v>
      </c>
      <c r="E75" s="5">
        <v>0</v>
      </c>
      <c r="F75" s="26">
        <v>0</v>
      </c>
      <c r="G75" s="26">
        <v>249.39130506912599</v>
      </c>
      <c r="H75" s="5">
        <v>0</v>
      </c>
      <c r="I75" s="5">
        <v>249.44785487294899</v>
      </c>
      <c r="J75" s="5">
        <v>227.74798805660399</v>
      </c>
      <c r="K75" s="5">
        <v>30.108979085000701</v>
      </c>
      <c r="L75" s="5">
        <v>249.44785487294899</v>
      </c>
      <c r="M75" s="5">
        <v>0</v>
      </c>
    </row>
    <row r="76" spans="1:13">
      <c r="A76" s="82"/>
      <c r="B76" s="25" t="s">
        <v>15</v>
      </c>
      <c r="C76" s="26">
        <v>80.141760182313902</v>
      </c>
      <c r="D76" s="5">
        <v>249.44785487294899</v>
      </c>
      <c r="E76" s="5">
        <v>249.44785487294899</v>
      </c>
      <c r="F76" s="26">
        <v>249.44785487294899</v>
      </c>
      <c r="G76" s="26">
        <v>5.6549857406224403E-2</v>
      </c>
      <c r="H76" s="5">
        <v>249.44785487294899</v>
      </c>
      <c r="I76" s="5">
        <v>0</v>
      </c>
      <c r="J76" s="5">
        <v>21.699866270721699</v>
      </c>
      <c r="K76" s="5">
        <v>219.33887455046201</v>
      </c>
      <c r="L76" s="5">
        <v>0</v>
      </c>
      <c r="M76" s="5">
        <v>249.44785487294899</v>
      </c>
    </row>
    <row r="77" spans="1:13">
      <c r="A77" s="83"/>
      <c r="B77" s="27" t="s">
        <v>16</v>
      </c>
      <c r="C77" s="28">
        <v>0.67872339575677265</v>
      </c>
      <c r="D77" s="28">
        <v>0</v>
      </c>
      <c r="E77" s="28">
        <v>0</v>
      </c>
      <c r="F77" s="28">
        <v>0</v>
      </c>
      <c r="G77" s="28">
        <v>0.99977329988496844</v>
      </c>
      <c r="H77" s="28">
        <v>0</v>
      </c>
      <c r="I77" s="28">
        <v>1</v>
      </c>
      <c r="J77" s="28">
        <v>0.91300840679011375</v>
      </c>
      <c r="K77" s="28">
        <v>0.12070249812211759</v>
      </c>
      <c r="L77" s="28">
        <v>1</v>
      </c>
      <c r="M77" s="28">
        <v>0</v>
      </c>
    </row>
    <row r="78" spans="1:13">
      <c r="A78" s="81" t="s">
        <v>35</v>
      </c>
      <c r="B78" s="25" t="s">
        <v>13</v>
      </c>
      <c r="C78" s="26">
        <v>188.00062666059799</v>
      </c>
      <c r="D78" s="5">
        <v>188.00062724841919</v>
      </c>
      <c r="E78" s="5">
        <v>188.000629436846</v>
      </c>
      <c r="F78" s="26">
        <v>188.00062698860307</v>
      </c>
      <c r="G78" s="26">
        <v>188.00062666059799</v>
      </c>
      <c r="H78" s="5">
        <v>188.00062823868001</v>
      </c>
      <c r="I78" s="5">
        <v>188.00063011906872</v>
      </c>
      <c r="J78" s="5">
        <v>188.000632189562</v>
      </c>
      <c r="K78" s="5">
        <v>188.00062965757041</v>
      </c>
      <c r="L78" s="5">
        <v>188.0006294291783</v>
      </c>
      <c r="M78" s="5">
        <v>188.00062340412299</v>
      </c>
    </row>
    <row r="79" spans="1:13">
      <c r="A79" s="82"/>
      <c r="B79" s="25" t="s">
        <v>14</v>
      </c>
      <c r="C79" s="26">
        <v>0</v>
      </c>
      <c r="D79" s="5">
        <v>24.268904610765201</v>
      </c>
      <c r="E79" s="5">
        <v>0</v>
      </c>
      <c r="F79" s="26">
        <v>21.070855181659098</v>
      </c>
      <c r="G79" s="26">
        <v>0</v>
      </c>
      <c r="H79" s="5">
        <v>0</v>
      </c>
      <c r="I79" s="5">
        <v>73.174392226354698</v>
      </c>
      <c r="J79" s="5">
        <v>22.76221471657</v>
      </c>
      <c r="K79" s="5">
        <v>24.667306580156399</v>
      </c>
      <c r="L79" s="5">
        <v>24.0800935853303</v>
      </c>
      <c r="M79" s="5">
        <v>0</v>
      </c>
    </row>
    <row r="80" spans="1:13">
      <c r="A80" s="82"/>
      <c r="B80" s="25" t="s">
        <v>15</v>
      </c>
      <c r="C80" s="26">
        <v>188.00062666059799</v>
      </c>
      <c r="D80" s="5">
        <v>163.731722637654</v>
      </c>
      <c r="E80" s="5">
        <v>188.000629436846</v>
      </c>
      <c r="F80" s="26">
        <v>166.92977180694399</v>
      </c>
      <c r="G80" s="26">
        <v>188.00062666059799</v>
      </c>
      <c r="H80" s="5">
        <v>188.00062823868001</v>
      </c>
      <c r="I80" s="5">
        <v>114.826237892714</v>
      </c>
      <c r="J80" s="5">
        <v>165.23841747299201</v>
      </c>
      <c r="K80" s="5">
        <v>163.33332307741401</v>
      </c>
      <c r="L80" s="5">
        <v>163.920535843848</v>
      </c>
      <c r="M80" s="5">
        <v>188.00062340412299</v>
      </c>
    </row>
    <row r="81" spans="1:13">
      <c r="A81" s="83"/>
      <c r="B81" s="27" t="s">
        <v>16</v>
      </c>
      <c r="C81" s="28">
        <v>0</v>
      </c>
      <c r="D81" s="28">
        <v>0.12908948744461846</v>
      </c>
      <c r="E81" s="28">
        <v>0</v>
      </c>
      <c r="F81" s="28">
        <v>0.11207864313631491</v>
      </c>
      <c r="G81" s="28">
        <v>0</v>
      </c>
      <c r="H81" s="28">
        <v>0</v>
      </c>
      <c r="I81" s="28">
        <v>0.38922418600411218</v>
      </c>
      <c r="J81" s="28">
        <v>0.12107520305367241</v>
      </c>
      <c r="K81" s="28">
        <v>0.13120863810448996</v>
      </c>
      <c r="L81" s="28">
        <v>0.12808517534459377</v>
      </c>
      <c r="M81" s="28">
        <v>0</v>
      </c>
    </row>
    <row r="82" spans="1:13">
      <c r="A82" s="81" t="s">
        <v>36</v>
      </c>
      <c r="B82" s="25" t="s">
        <v>13</v>
      </c>
      <c r="C82" s="26">
        <v>1750.39176427247</v>
      </c>
      <c r="D82" s="5">
        <v>1750.3917663486691</v>
      </c>
      <c r="E82" s="5">
        <v>1750.3917642742499</v>
      </c>
      <c r="F82" s="26">
        <v>1750.3917640417599</v>
      </c>
      <c r="G82" s="26">
        <v>1750.3917643903201</v>
      </c>
      <c r="H82" s="5">
        <v>1750.3917640224138</v>
      </c>
      <c r="I82" s="5">
        <v>1750.391764391306</v>
      </c>
      <c r="J82" s="5">
        <v>1750.3917637958659</v>
      </c>
      <c r="K82" s="5">
        <v>1750.391761957176</v>
      </c>
      <c r="L82" s="5">
        <v>1750.3917634278159</v>
      </c>
      <c r="M82" s="5">
        <v>1750.3917648083616</v>
      </c>
    </row>
    <row r="83" spans="1:13">
      <c r="A83" s="82"/>
      <c r="B83" s="25" t="s">
        <v>14</v>
      </c>
      <c r="C83" s="26">
        <v>0</v>
      </c>
      <c r="D83" s="5">
        <v>858.70825494327096</v>
      </c>
      <c r="E83" s="5">
        <v>0</v>
      </c>
      <c r="F83" s="26">
        <v>823.67112037923096</v>
      </c>
      <c r="G83" s="26">
        <v>0</v>
      </c>
      <c r="H83" s="5">
        <v>0.86841949706385002</v>
      </c>
      <c r="I83" s="5">
        <v>1160.6179347165901</v>
      </c>
      <c r="J83" s="5">
        <v>809.79343693889598</v>
      </c>
      <c r="K83" s="5">
        <v>863.65517862778495</v>
      </c>
      <c r="L83" s="5">
        <v>850.23495586379101</v>
      </c>
      <c r="M83" s="5">
        <v>1.09103342261172</v>
      </c>
    </row>
    <row r="84" spans="1:13">
      <c r="A84" s="82"/>
      <c r="B84" s="25" t="s">
        <v>15</v>
      </c>
      <c r="C84" s="26">
        <v>1750.39176427247</v>
      </c>
      <c r="D84" s="5">
        <v>891.68351140539801</v>
      </c>
      <c r="E84" s="5">
        <v>1750.3917642742499</v>
      </c>
      <c r="F84" s="26">
        <v>926.72064366252903</v>
      </c>
      <c r="G84" s="26">
        <v>1750.3917643903201</v>
      </c>
      <c r="H84" s="5">
        <v>1749.52334452535</v>
      </c>
      <c r="I84" s="5">
        <v>589.77382967471601</v>
      </c>
      <c r="J84" s="5">
        <v>940.59832685696995</v>
      </c>
      <c r="K84" s="5">
        <v>886.73658332939101</v>
      </c>
      <c r="L84" s="5">
        <v>900.15680756402503</v>
      </c>
      <c r="M84" s="5">
        <v>1749.3007313857499</v>
      </c>
    </row>
    <row r="85" spans="1:13">
      <c r="A85" s="83"/>
      <c r="B85" s="27" t="s">
        <v>16</v>
      </c>
      <c r="C85" s="28">
        <v>0</v>
      </c>
      <c r="D85" s="28">
        <v>0.49058060684011506</v>
      </c>
      <c r="E85" s="28">
        <v>0</v>
      </c>
      <c r="F85" s="28">
        <v>0.4705638687863366</v>
      </c>
      <c r="G85" s="28">
        <v>0</v>
      </c>
      <c r="H85" s="28">
        <v>4.9612864669119287E-4</v>
      </c>
      <c r="I85" s="28">
        <v>0.66306181183398782</v>
      </c>
      <c r="J85" s="28">
        <v>0.462635538905184</v>
      </c>
      <c r="K85" s="28">
        <v>0.49340678892484108</v>
      </c>
      <c r="L85" s="28">
        <v>0.48573980615560275</v>
      </c>
      <c r="M85" s="28">
        <v>6.2330813281172499E-4</v>
      </c>
    </row>
    <row r="86" spans="1:13">
      <c r="A86" s="81" t="s">
        <v>37</v>
      </c>
      <c r="B86" s="25" t="s">
        <v>13</v>
      </c>
      <c r="C86" s="26">
        <v>3679.67964933554</v>
      </c>
      <c r="D86" s="5">
        <v>3679.6796545423899</v>
      </c>
      <c r="E86" s="5">
        <v>3679.6796516270001</v>
      </c>
      <c r="F86" s="26">
        <v>3679.6796488354403</v>
      </c>
      <c r="G86" s="26">
        <v>3679.6796515893202</v>
      </c>
      <c r="H86" s="5">
        <v>3679.679650752038</v>
      </c>
      <c r="I86" s="5">
        <v>3679.6796416558323</v>
      </c>
      <c r="J86" s="5">
        <v>3679.6796494281098</v>
      </c>
      <c r="K86" s="5">
        <v>3679.6796525951099</v>
      </c>
      <c r="L86" s="5">
        <v>3679.6796503899404</v>
      </c>
      <c r="M86" s="5">
        <v>3679.6796499606921</v>
      </c>
    </row>
    <row r="87" spans="1:13">
      <c r="A87" s="82"/>
      <c r="B87" s="25" t="s">
        <v>14</v>
      </c>
      <c r="C87" s="26">
        <v>0</v>
      </c>
      <c r="D87" s="5">
        <v>2363.5822996171</v>
      </c>
      <c r="E87" s="5">
        <v>0</v>
      </c>
      <c r="F87" s="26">
        <v>2313.2485327852901</v>
      </c>
      <c r="G87" s="26">
        <v>0</v>
      </c>
      <c r="H87" s="5">
        <v>0.22063889201786799</v>
      </c>
      <c r="I87" s="5">
        <v>2721.5604786497502</v>
      </c>
      <c r="J87" s="5">
        <v>2277.9064498773</v>
      </c>
      <c r="K87" s="5">
        <v>2361.7132970257298</v>
      </c>
      <c r="L87" s="5">
        <v>2368.4632955336501</v>
      </c>
      <c r="M87" s="5">
        <v>974.06979509703206</v>
      </c>
    </row>
    <row r="88" spans="1:13">
      <c r="A88" s="82"/>
      <c r="B88" s="25" t="s">
        <v>15</v>
      </c>
      <c r="C88" s="26">
        <v>3679.67964933554</v>
      </c>
      <c r="D88" s="5">
        <v>1316.0973549252899</v>
      </c>
      <c r="E88" s="5">
        <v>3679.6796516270001</v>
      </c>
      <c r="F88" s="26">
        <v>1366.43111605015</v>
      </c>
      <c r="G88" s="26">
        <v>3679.6796515893202</v>
      </c>
      <c r="H88" s="5">
        <v>3679.4590118600199</v>
      </c>
      <c r="I88" s="5">
        <v>958.11916300608198</v>
      </c>
      <c r="J88" s="5">
        <v>1401.77319955081</v>
      </c>
      <c r="K88" s="5">
        <v>1317.9663555693801</v>
      </c>
      <c r="L88" s="5">
        <v>1311.2163548562901</v>
      </c>
      <c r="M88" s="5">
        <v>2705.6098548636601</v>
      </c>
    </row>
    <row r="89" spans="1:13">
      <c r="A89" s="83"/>
      <c r="B89" s="27" t="s">
        <v>16</v>
      </c>
      <c r="C89" s="28">
        <v>0</v>
      </c>
      <c r="D89" s="28">
        <v>0.64233371421323859</v>
      </c>
      <c r="E89" s="28">
        <v>0</v>
      </c>
      <c r="F89" s="28">
        <v>0.62865487040900314</v>
      </c>
      <c r="G89" s="28">
        <v>0</v>
      </c>
      <c r="H89" s="28">
        <v>5.9961440385924549E-5</v>
      </c>
      <c r="I89" s="28">
        <v>0.73961886459905657</v>
      </c>
      <c r="J89" s="28">
        <v>0.61905020732751259</v>
      </c>
      <c r="K89" s="28">
        <v>0.64182578919882916</v>
      </c>
      <c r="L89" s="28">
        <v>0.64366018799562108</v>
      </c>
      <c r="M89" s="28">
        <v>0.26471592305798619</v>
      </c>
    </row>
    <row r="90" spans="1:13">
      <c r="A90" s="81" t="s">
        <v>38</v>
      </c>
      <c r="B90" s="25" t="s">
        <v>13</v>
      </c>
      <c r="C90" s="26">
        <v>124.65627352630061</v>
      </c>
      <c r="D90" s="5">
        <v>124.65627477332301</v>
      </c>
      <c r="E90" s="5">
        <v>124.6562755783582</v>
      </c>
      <c r="F90" s="26">
        <v>124.65627477332301</v>
      </c>
      <c r="G90" s="26">
        <v>124.65627477332339</v>
      </c>
      <c r="H90" s="5">
        <v>124.65627477332301</v>
      </c>
      <c r="I90" s="5">
        <v>124.65627477332301</v>
      </c>
      <c r="J90" s="5">
        <v>124.65627646654819</v>
      </c>
      <c r="K90" s="5">
        <v>124.6562741942021</v>
      </c>
      <c r="L90" s="5">
        <v>124.65627477332301</v>
      </c>
      <c r="M90" s="5">
        <v>124.65627477332301</v>
      </c>
    </row>
    <row r="91" spans="1:13">
      <c r="A91" s="82"/>
      <c r="B91" s="25" t="s">
        <v>14</v>
      </c>
      <c r="C91" s="26">
        <v>122.627845281921</v>
      </c>
      <c r="D91" s="5">
        <v>0</v>
      </c>
      <c r="E91" s="5">
        <v>31.7602182184642</v>
      </c>
      <c r="F91" s="26">
        <v>0</v>
      </c>
      <c r="G91" s="26">
        <v>92.729347660405494</v>
      </c>
      <c r="H91" s="5">
        <v>0</v>
      </c>
      <c r="I91" s="5">
        <v>124.65627477332301</v>
      </c>
      <c r="J91" s="5">
        <v>6.9074867272271998</v>
      </c>
      <c r="K91" s="5">
        <v>57.141685634887502</v>
      </c>
      <c r="L91" s="5">
        <v>124.65627477332301</v>
      </c>
      <c r="M91" s="5">
        <v>0</v>
      </c>
    </row>
    <row r="92" spans="1:13">
      <c r="A92" s="82"/>
      <c r="B92" s="25" t="s">
        <v>15</v>
      </c>
      <c r="C92" s="26">
        <v>2.0284282443796098</v>
      </c>
      <c r="D92" s="5">
        <v>124.65627477332301</v>
      </c>
      <c r="E92" s="5">
        <v>92.896057359894002</v>
      </c>
      <c r="F92" s="26">
        <v>124.65627477332301</v>
      </c>
      <c r="G92" s="26">
        <v>31.926927112917902</v>
      </c>
      <c r="H92" s="5">
        <v>124.65627477332301</v>
      </c>
      <c r="I92" s="5">
        <v>0</v>
      </c>
      <c r="J92" s="5">
        <v>117.748789739321</v>
      </c>
      <c r="K92" s="5">
        <v>67.514588559314603</v>
      </c>
      <c r="L92" s="5">
        <v>0</v>
      </c>
      <c r="M92" s="5">
        <v>124.65627477332301</v>
      </c>
    </row>
    <row r="93" spans="1:13">
      <c r="A93" s="83"/>
      <c r="B93" s="27" t="s">
        <v>16</v>
      </c>
      <c r="C93" s="28">
        <v>0.98372782863630492</v>
      </c>
      <c r="D93" s="28">
        <v>0</v>
      </c>
      <c r="E93" s="28">
        <v>0.25478234506131953</v>
      </c>
      <c r="F93" s="28">
        <v>0</v>
      </c>
      <c r="G93" s="28">
        <v>0.74388030469405375</v>
      </c>
      <c r="H93" s="28">
        <v>0</v>
      </c>
      <c r="I93" s="28">
        <v>1</v>
      </c>
      <c r="J93" s="28">
        <v>5.5412265816241035E-2</v>
      </c>
      <c r="K93" s="28">
        <v>0.45839397979973656</v>
      </c>
      <c r="L93" s="28">
        <v>1</v>
      </c>
      <c r="M93" s="28">
        <v>0</v>
      </c>
    </row>
    <row r="94" spans="1:13">
      <c r="A94" s="81" t="s">
        <v>39</v>
      </c>
      <c r="B94" s="25" t="s">
        <v>13</v>
      </c>
      <c r="C94" s="26">
        <v>591.51134142899673</v>
      </c>
      <c r="D94" s="5">
        <v>591.51133967772205</v>
      </c>
      <c r="E94" s="5">
        <v>591.51133879706902</v>
      </c>
      <c r="F94" s="26">
        <v>591.51133871273635</v>
      </c>
      <c r="G94" s="26">
        <v>591.51134224952307</v>
      </c>
      <c r="H94" s="5">
        <v>591.51133967772205</v>
      </c>
      <c r="I94" s="5">
        <v>591.51133895097098</v>
      </c>
      <c r="J94" s="5">
        <v>591.51133218067321</v>
      </c>
      <c r="K94" s="5">
        <v>591.51133748694542</v>
      </c>
      <c r="L94" s="5">
        <v>591.51133634163989</v>
      </c>
      <c r="M94" s="5">
        <v>591.51133895097098</v>
      </c>
    </row>
    <row r="95" spans="1:13">
      <c r="A95" s="82"/>
      <c r="B95" s="25" t="s">
        <v>14</v>
      </c>
      <c r="C95" s="26">
        <v>528.11178634314695</v>
      </c>
      <c r="D95" s="5">
        <v>0</v>
      </c>
      <c r="E95" s="5">
        <v>149.644794858388</v>
      </c>
      <c r="F95" s="26">
        <v>0.87878940665633398</v>
      </c>
      <c r="G95" s="26">
        <v>393.14764622545403</v>
      </c>
      <c r="H95" s="5">
        <v>0</v>
      </c>
      <c r="I95" s="5">
        <v>591.51133895097098</v>
      </c>
      <c r="J95" s="5">
        <v>38.957319910126202</v>
      </c>
      <c r="K95" s="5">
        <v>48.478457374847402</v>
      </c>
      <c r="L95" s="5">
        <v>544.83173513742895</v>
      </c>
      <c r="M95" s="5">
        <v>0</v>
      </c>
    </row>
    <row r="96" spans="1:13">
      <c r="A96" s="82"/>
      <c r="B96" s="25" t="s">
        <v>15</v>
      </c>
      <c r="C96" s="26">
        <v>63.399555085849798</v>
      </c>
      <c r="D96" s="5">
        <v>591.51133967772205</v>
      </c>
      <c r="E96" s="5">
        <v>441.86654393868099</v>
      </c>
      <c r="F96" s="26">
        <v>590.63254930608002</v>
      </c>
      <c r="G96" s="26">
        <v>198.36369602406899</v>
      </c>
      <c r="H96" s="5">
        <v>591.51133967772205</v>
      </c>
      <c r="I96" s="5">
        <v>0</v>
      </c>
      <c r="J96" s="5">
        <v>552.55401227054699</v>
      </c>
      <c r="K96" s="5">
        <v>543.03288011209804</v>
      </c>
      <c r="L96" s="5">
        <v>46.679601204210897</v>
      </c>
      <c r="M96" s="5">
        <v>591.51133895097098</v>
      </c>
    </row>
    <row r="97" spans="1:13">
      <c r="A97" s="83"/>
      <c r="B97" s="27" t="s">
        <v>16</v>
      </c>
      <c r="C97" s="28">
        <v>0.89281768472488354</v>
      </c>
      <c r="D97" s="28">
        <v>0</v>
      </c>
      <c r="E97" s="28">
        <v>0.25298719575302503</v>
      </c>
      <c r="F97" s="28">
        <v>1.4856678970326762E-3</v>
      </c>
      <c r="G97" s="28">
        <v>0.66464937887802777</v>
      </c>
      <c r="H97" s="28">
        <v>0</v>
      </c>
      <c r="I97" s="28">
        <v>1</v>
      </c>
      <c r="J97" s="28">
        <v>6.5860648462144677E-2</v>
      </c>
      <c r="K97" s="28">
        <v>8.195693692163139E-2</v>
      </c>
      <c r="L97" s="28">
        <v>0.92108418159335137</v>
      </c>
      <c r="M97" s="28">
        <v>0</v>
      </c>
    </row>
    <row r="98" spans="1:13">
      <c r="A98" s="81" t="s">
        <v>40</v>
      </c>
      <c r="B98" s="25" t="s">
        <v>13</v>
      </c>
      <c r="C98" s="26">
        <v>1.6755198930992401</v>
      </c>
      <c r="D98" s="5">
        <v>1.6755173916433099</v>
      </c>
      <c r="E98" s="5">
        <v>1.6755172350841101</v>
      </c>
      <c r="F98" s="26">
        <v>1.6755172618944529</v>
      </c>
      <c r="G98" s="26">
        <v>1.6755172350841101</v>
      </c>
      <c r="H98" s="5">
        <v>1.67551974299156</v>
      </c>
      <c r="I98" s="5">
        <v>1.6755194233792099</v>
      </c>
      <c r="J98" s="5">
        <v>1.6755196797285785</v>
      </c>
      <c r="K98" s="5">
        <v>1.6755172350841101</v>
      </c>
      <c r="L98" s="5">
        <v>1.67551974299156</v>
      </c>
      <c r="M98" s="5">
        <v>1.675519179013667</v>
      </c>
    </row>
    <row r="99" spans="1:13">
      <c r="A99" s="82"/>
      <c r="B99" s="25" t="s">
        <v>14</v>
      </c>
      <c r="C99" s="26">
        <v>1.6755198930992401</v>
      </c>
      <c r="D99" s="5">
        <v>0</v>
      </c>
      <c r="E99" s="5">
        <v>1.6755172350841101</v>
      </c>
      <c r="F99" s="26">
        <v>0.81791770337132896</v>
      </c>
      <c r="G99" s="26">
        <v>0</v>
      </c>
      <c r="H99" s="5">
        <v>0</v>
      </c>
      <c r="I99" s="5">
        <v>1.6755194233792099</v>
      </c>
      <c r="J99" s="5">
        <v>3.0027829641338499E-2</v>
      </c>
      <c r="K99" s="5">
        <v>0</v>
      </c>
      <c r="L99" s="5">
        <v>1.67551974299156</v>
      </c>
      <c r="M99" s="5">
        <v>0.83107332162757996</v>
      </c>
    </row>
    <row r="100" spans="1:13">
      <c r="A100" s="82"/>
      <c r="B100" s="25" t="s">
        <v>15</v>
      </c>
      <c r="C100" s="26">
        <v>0</v>
      </c>
      <c r="D100" s="5">
        <v>1.6755173916433099</v>
      </c>
      <c r="E100" s="5">
        <v>0</v>
      </c>
      <c r="F100" s="26">
        <v>0.85759955852312397</v>
      </c>
      <c r="G100" s="26">
        <v>1.6755172350841101</v>
      </c>
      <c r="H100" s="5">
        <v>1.67551974299156</v>
      </c>
      <c r="I100" s="5">
        <v>0</v>
      </c>
      <c r="J100" s="5">
        <v>1.64549185008724</v>
      </c>
      <c r="K100" s="5">
        <v>1.6755172350841101</v>
      </c>
      <c r="L100" s="5">
        <v>0</v>
      </c>
      <c r="M100" s="5">
        <v>0.84444585738608702</v>
      </c>
    </row>
    <row r="101" spans="1:13">
      <c r="A101" s="83"/>
      <c r="B101" s="27" t="s">
        <v>16</v>
      </c>
      <c r="C101" s="28">
        <v>1</v>
      </c>
      <c r="D101" s="28">
        <v>0</v>
      </c>
      <c r="E101" s="28">
        <v>1</v>
      </c>
      <c r="F101" s="28">
        <v>0.4881583269673605</v>
      </c>
      <c r="G101" s="28">
        <v>0</v>
      </c>
      <c r="H101" s="28">
        <v>0</v>
      </c>
      <c r="I101" s="28">
        <v>1</v>
      </c>
      <c r="J101" s="28">
        <v>1.7921502208916328E-2</v>
      </c>
      <c r="K101" s="28">
        <v>0</v>
      </c>
      <c r="L101" s="28">
        <v>1</v>
      </c>
      <c r="M101" s="28">
        <v>0.49600943518701496</v>
      </c>
    </row>
    <row r="102" spans="1:13">
      <c r="A102" s="81" t="s">
        <v>41</v>
      </c>
      <c r="B102" s="25" t="s">
        <v>13</v>
      </c>
      <c r="C102" s="26">
        <v>836.625038137518</v>
      </c>
      <c r="D102" s="5">
        <v>836.62503587034507</v>
      </c>
      <c r="E102" s="5">
        <v>836.625036088363</v>
      </c>
      <c r="F102" s="26">
        <v>836.62503657170305</v>
      </c>
      <c r="G102" s="26">
        <v>836.62503808802205</v>
      </c>
      <c r="H102" s="5">
        <v>836.62502851124736</v>
      </c>
      <c r="I102" s="5">
        <v>836.62502488966402</v>
      </c>
      <c r="J102" s="5">
        <v>836.62502770189394</v>
      </c>
      <c r="K102" s="5">
        <v>836.62503608542204</v>
      </c>
      <c r="L102" s="5">
        <v>836.62503647660196</v>
      </c>
      <c r="M102" s="5">
        <v>836.62503891426036</v>
      </c>
    </row>
    <row r="103" spans="1:13">
      <c r="A103" s="82"/>
      <c r="B103" s="25" t="s">
        <v>14</v>
      </c>
      <c r="C103" s="26">
        <v>0</v>
      </c>
      <c r="D103" s="5">
        <v>467.58895373031299</v>
      </c>
      <c r="E103" s="5">
        <v>0</v>
      </c>
      <c r="F103" s="26">
        <v>467.877488631983</v>
      </c>
      <c r="G103" s="26">
        <v>0</v>
      </c>
      <c r="H103" s="5">
        <v>3.1085904701153702</v>
      </c>
      <c r="I103" s="5">
        <v>547.08720474786401</v>
      </c>
      <c r="J103" s="5">
        <v>458.77244446519398</v>
      </c>
      <c r="K103" s="5">
        <v>449.15888331384502</v>
      </c>
      <c r="L103" s="5">
        <v>463.550294132511</v>
      </c>
      <c r="M103" s="5">
        <v>48.717009429699402</v>
      </c>
    </row>
    <row r="104" spans="1:13">
      <c r="A104" s="82"/>
      <c r="B104" s="25" t="s">
        <v>15</v>
      </c>
      <c r="C104" s="26">
        <v>836.625038137518</v>
      </c>
      <c r="D104" s="5">
        <v>369.03608214003202</v>
      </c>
      <c r="E104" s="5">
        <v>836.625036088363</v>
      </c>
      <c r="F104" s="26">
        <v>368.74754793971999</v>
      </c>
      <c r="G104" s="26">
        <v>836.62503808802205</v>
      </c>
      <c r="H104" s="5">
        <v>833.51643804113201</v>
      </c>
      <c r="I104" s="5">
        <v>289.53782014180001</v>
      </c>
      <c r="J104" s="5">
        <v>377.85258323670001</v>
      </c>
      <c r="K104" s="5">
        <v>387.46615277157701</v>
      </c>
      <c r="L104" s="5">
        <v>373.07474234409102</v>
      </c>
      <c r="M104" s="5">
        <v>787.90802948456098</v>
      </c>
    </row>
    <row r="105" spans="1:13">
      <c r="A105" s="83"/>
      <c r="B105" s="27" t="s">
        <v>16</v>
      </c>
      <c r="C105" s="28">
        <v>0</v>
      </c>
      <c r="D105" s="28">
        <v>0.55889906909596354</v>
      </c>
      <c r="E105" s="28">
        <v>0</v>
      </c>
      <c r="F105" s="28">
        <v>0.55924394821990664</v>
      </c>
      <c r="G105" s="28">
        <v>0</v>
      </c>
      <c r="H105" s="28">
        <v>3.7156316918309589E-3</v>
      </c>
      <c r="I105" s="28">
        <v>0.65392163570533302</v>
      </c>
      <c r="J105" s="28">
        <v>0.54836088961548934</v>
      </c>
      <c r="K105" s="28">
        <v>0.53687000022789721</v>
      </c>
      <c r="L105" s="28">
        <v>0.55407174531224446</v>
      </c>
      <c r="M105" s="28">
        <v>5.8230398522284794E-2</v>
      </c>
    </row>
    <row r="106" spans="1:13">
      <c r="A106" s="81" t="s">
        <v>42</v>
      </c>
      <c r="B106" s="25" t="s">
        <v>13</v>
      </c>
      <c r="C106" s="26">
        <v>246.63046084708199</v>
      </c>
      <c r="D106" s="5">
        <v>246.63046147993299</v>
      </c>
      <c r="E106" s="5">
        <v>246.63046084708199</v>
      </c>
      <c r="F106" s="26">
        <v>246.63046098309141</v>
      </c>
      <c r="G106" s="26">
        <v>246.63046084708199</v>
      </c>
      <c r="H106" s="5">
        <v>246.63046116817569</v>
      </c>
      <c r="I106" s="5">
        <v>246.63046069527093</v>
      </c>
      <c r="J106" s="5">
        <v>246.6304609620658</v>
      </c>
      <c r="K106" s="5">
        <v>246.63045925612062</v>
      </c>
      <c r="L106" s="5">
        <v>246.63046159095097</v>
      </c>
      <c r="M106" s="5">
        <v>246.63046125331368</v>
      </c>
    </row>
    <row r="107" spans="1:13">
      <c r="A107" s="82"/>
      <c r="B107" s="25" t="s">
        <v>14</v>
      </c>
      <c r="C107" s="26">
        <v>0</v>
      </c>
      <c r="D107" s="5">
        <v>103.12895985921</v>
      </c>
      <c r="E107" s="5">
        <v>0</v>
      </c>
      <c r="F107" s="26">
        <v>89.974076716902402</v>
      </c>
      <c r="G107" s="26">
        <v>0</v>
      </c>
      <c r="H107" s="5">
        <v>0.61103909770968501</v>
      </c>
      <c r="I107" s="5">
        <v>147.02286417203501</v>
      </c>
      <c r="J107" s="5">
        <v>99.628618716588804</v>
      </c>
      <c r="K107" s="5">
        <v>80.510653974662603</v>
      </c>
      <c r="L107" s="5">
        <v>102.076021106065</v>
      </c>
      <c r="M107" s="5">
        <v>10.603202246248699</v>
      </c>
    </row>
    <row r="108" spans="1:13">
      <c r="A108" s="82"/>
      <c r="B108" s="25" t="s">
        <v>15</v>
      </c>
      <c r="C108" s="26">
        <v>246.63046084708199</v>
      </c>
      <c r="D108" s="5">
        <v>143.50150162072299</v>
      </c>
      <c r="E108" s="5">
        <v>246.63046084708199</v>
      </c>
      <c r="F108" s="26">
        <v>156.65638426618901</v>
      </c>
      <c r="G108" s="26">
        <v>246.63046084708199</v>
      </c>
      <c r="H108" s="5">
        <v>246.01942207046599</v>
      </c>
      <c r="I108" s="5">
        <v>99.607596523235898</v>
      </c>
      <c r="J108" s="5">
        <v>147.00184224547701</v>
      </c>
      <c r="K108" s="5">
        <v>166.11980528145801</v>
      </c>
      <c r="L108" s="5">
        <v>144.55444048488599</v>
      </c>
      <c r="M108" s="5">
        <v>236.027259007065</v>
      </c>
    </row>
    <row r="109" spans="1:13">
      <c r="A109" s="83"/>
      <c r="B109" s="27" t="s">
        <v>16</v>
      </c>
      <c r="C109" s="28">
        <v>0</v>
      </c>
      <c r="D109" s="28">
        <v>0.41815175319534104</v>
      </c>
      <c r="E109" s="28">
        <v>0</v>
      </c>
      <c r="F109" s="28">
        <v>0.36481331769910968</v>
      </c>
      <c r="G109" s="28">
        <v>0</v>
      </c>
      <c r="H109" s="28">
        <v>2.477549183565859E-3</v>
      </c>
      <c r="I109" s="28">
        <v>0.59612613850521889</v>
      </c>
      <c r="J109" s="28">
        <v>0.40395909867724195</v>
      </c>
      <c r="K109" s="28">
        <v>0.3264424605845378</v>
      </c>
      <c r="L109" s="28">
        <v>0.41388245575018717</v>
      </c>
      <c r="M109" s="28">
        <v>4.2992265401304873E-2</v>
      </c>
    </row>
    <row r="110" spans="1:13">
      <c r="A110" s="81" t="s">
        <v>43</v>
      </c>
      <c r="B110" s="25" t="s">
        <v>13</v>
      </c>
      <c r="C110" s="26">
        <v>8728.3384442390907</v>
      </c>
      <c r="D110" s="5">
        <v>8728.3384319144097</v>
      </c>
      <c r="E110" s="5">
        <v>8728.3384429970192</v>
      </c>
      <c r="F110" s="26">
        <v>8728.3384453334384</v>
      </c>
      <c r="G110" s="26">
        <v>8728.3384429970192</v>
      </c>
      <c r="H110" s="5">
        <v>8728.3384457964894</v>
      </c>
      <c r="I110" s="5">
        <v>8728.3384391163909</v>
      </c>
      <c r="J110" s="5">
        <v>8728.3384413608474</v>
      </c>
      <c r="K110" s="5">
        <v>8728.3384477701893</v>
      </c>
      <c r="L110" s="5">
        <v>8728.3384481380399</v>
      </c>
      <c r="M110" s="5">
        <v>8728.338442340304</v>
      </c>
    </row>
    <row r="111" spans="1:13">
      <c r="A111" s="82"/>
      <c r="B111" s="25" t="s">
        <v>14</v>
      </c>
      <c r="C111" s="26">
        <v>0</v>
      </c>
      <c r="D111" s="5">
        <v>7621.1935395197497</v>
      </c>
      <c r="E111" s="5">
        <v>0</v>
      </c>
      <c r="F111" s="26">
        <v>42.6871354795176</v>
      </c>
      <c r="G111" s="26">
        <v>0</v>
      </c>
      <c r="H111" s="5">
        <v>7404.84033950304</v>
      </c>
      <c r="I111" s="5">
        <v>7691.0835485135103</v>
      </c>
      <c r="J111" s="5">
        <v>139.34216423688599</v>
      </c>
      <c r="K111" s="5">
        <v>42.391712581359499</v>
      </c>
      <c r="L111" s="5">
        <v>7610.9674775291696</v>
      </c>
      <c r="M111" s="5">
        <v>8127.2244453727899</v>
      </c>
    </row>
    <row r="112" spans="1:13">
      <c r="A112" s="82"/>
      <c r="B112" s="25" t="s">
        <v>15</v>
      </c>
      <c r="C112" s="26">
        <v>8728.3384442390907</v>
      </c>
      <c r="D112" s="5">
        <v>1107.14489239466</v>
      </c>
      <c r="E112" s="5">
        <v>8728.3384429970192</v>
      </c>
      <c r="F112" s="26">
        <v>8685.6513098539199</v>
      </c>
      <c r="G112" s="26">
        <v>8728.3384429970192</v>
      </c>
      <c r="H112" s="5">
        <v>1323.4981062934501</v>
      </c>
      <c r="I112" s="5">
        <v>1037.2548906028801</v>
      </c>
      <c r="J112" s="5">
        <v>8588.9962771239607</v>
      </c>
      <c r="K112" s="5">
        <v>8685.9467351888306</v>
      </c>
      <c r="L112" s="5">
        <v>1117.37097060887</v>
      </c>
      <c r="M112" s="5">
        <v>601.11399696751403</v>
      </c>
    </row>
    <row r="113" spans="1:13">
      <c r="A113" s="83"/>
      <c r="B113" s="29" t="s">
        <v>16</v>
      </c>
      <c r="C113" s="28">
        <v>0</v>
      </c>
      <c r="D113" s="28">
        <v>0.87315513702510883</v>
      </c>
      <c r="E113" s="28">
        <v>0</v>
      </c>
      <c r="F113" s="28">
        <v>4.8906370607500974E-3</v>
      </c>
      <c r="G113" s="28">
        <v>0</v>
      </c>
      <c r="H113" s="28">
        <v>0.84836769168468285</v>
      </c>
      <c r="I113" s="28">
        <v>0.88116238871371189</v>
      </c>
      <c r="J113" s="28">
        <v>1.5964340197509683E-2</v>
      </c>
      <c r="K113" s="28">
        <v>4.8567906520844435E-3</v>
      </c>
      <c r="L113" s="28">
        <v>0.87198354220015017</v>
      </c>
      <c r="M113" s="28">
        <v>0.93113076435584008</v>
      </c>
    </row>
    <row r="114" spans="1:13">
      <c r="A114" s="81" t="s">
        <v>44</v>
      </c>
      <c r="B114" s="25" t="s">
        <v>13</v>
      </c>
      <c r="C114" s="26">
        <v>5390.5739375984704</v>
      </c>
      <c r="D114" s="5">
        <v>5390.5739393800795</v>
      </c>
      <c r="E114" s="5">
        <v>5390.5739414228801</v>
      </c>
      <c r="F114" s="26">
        <v>5390.5739394672701</v>
      </c>
      <c r="G114" s="26">
        <v>5390.5739414066802</v>
      </c>
      <c r="H114" s="5">
        <v>5390.5739358547362</v>
      </c>
      <c r="I114" s="5">
        <v>5390.5739408587397</v>
      </c>
      <c r="J114" s="5">
        <v>5390.5739372788303</v>
      </c>
      <c r="K114" s="5">
        <v>5390.5739407107503</v>
      </c>
      <c r="L114" s="5">
        <v>5390.5739337061896</v>
      </c>
      <c r="M114" s="5">
        <v>5390.5739398722471</v>
      </c>
    </row>
    <row r="115" spans="1:13">
      <c r="A115" s="82"/>
      <c r="B115" s="25" t="s">
        <v>14</v>
      </c>
      <c r="C115" s="26">
        <v>0</v>
      </c>
      <c r="D115" s="5">
        <v>3077.5090560048502</v>
      </c>
      <c r="E115" s="5">
        <v>0</v>
      </c>
      <c r="F115" s="26">
        <v>3064.9643298384699</v>
      </c>
      <c r="G115" s="26">
        <v>0</v>
      </c>
      <c r="H115" s="5">
        <v>2.77490408587644</v>
      </c>
      <c r="I115" s="5">
        <v>3909.6166606659799</v>
      </c>
      <c r="J115" s="5">
        <v>2989.4011143218299</v>
      </c>
      <c r="K115" s="5">
        <v>2088.0540805741098</v>
      </c>
      <c r="L115" s="5">
        <v>3063.12988971607</v>
      </c>
      <c r="M115" s="5">
        <v>940.54432871600704</v>
      </c>
    </row>
    <row r="116" spans="1:13">
      <c r="A116" s="82"/>
      <c r="B116" s="25" t="s">
        <v>15</v>
      </c>
      <c r="C116" s="26">
        <v>5390.5739375984704</v>
      </c>
      <c r="D116" s="5">
        <v>2313.0648833752298</v>
      </c>
      <c r="E116" s="5">
        <v>5390.5739414228801</v>
      </c>
      <c r="F116" s="26">
        <v>2325.6096096288002</v>
      </c>
      <c r="G116" s="26">
        <v>5390.5739414066802</v>
      </c>
      <c r="H116" s="5">
        <v>5387.79903176886</v>
      </c>
      <c r="I116" s="5">
        <v>1480.95728019276</v>
      </c>
      <c r="J116" s="5">
        <v>2401.1728229569999</v>
      </c>
      <c r="K116" s="5">
        <v>3302.5198601366401</v>
      </c>
      <c r="L116" s="5">
        <v>2327.44404399012</v>
      </c>
      <c r="M116" s="5">
        <v>4450.0296111562402</v>
      </c>
    </row>
    <row r="117" spans="1:13">
      <c r="A117" s="83"/>
      <c r="B117" s="27" t="s">
        <v>16</v>
      </c>
      <c r="C117" s="28">
        <v>0</v>
      </c>
      <c r="D117" s="28">
        <v>0.57090563836302122</v>
      </c>
      <c r="E117" s="28">
        <v>0</v>
      </c>
      <c r="F117" s="28">
        <v>0.56857847870302447</v>
      </c>
      <c r="G117" s="28">
        <v>0</v>
      </c>
      <c r="H117" s="28">
        <v>5.147696922250725E-4</v>
      </c>
      <c r="I117" s="28">
        <v>0.72526909074234169</v>
      </c>
      <c r="J117" s="28">
        <v>0.55456082211366231</v>
      </c>
      <c r="K117" s="28">
        <v>0.38735283172811813</v>
      </c>
      <c r="L117" s="28">
        <v>0.56823817415116529</v>
      </c>
      <c r="M117" s="28">
        <v>0.17447944118883513</v>
      </c>
    </row>
    <row r="118" spans="1:13">
      <c r="A118" s="81" t="s">
        <v>45</v>
      </c>
      <c r="B118" s="25" t="s">
        <v>13</v>
      </c>
      <c r="C118" s="26">
        <v>390.44479786261502</v>
      </c>
      <c r="D118" s="5">
        <v>390.44480532505241</v>
      </c>
      <c r="E118" s="5">
        <v>390.444804194185</v>
      </c>
      <c r="F118" s="26">
        <v>390.44480538658843</v>
      </c>
      <c r="G118" s="26">
        <v>390.44480583484699</v>
      </c>
      <c r="H118" s="5">
        <v>390.44479833398566</v>
      </c>
      <c r="I118" s="5">
        <v>390.44479632650996</v>
      </c>
      <c r="J118" s="5">
        <v>390.44480284997144</v>
      </c>
      <c r="K118" s="5">
        <v>390.44480398142537</v>
      </c>
      <c r="L118" s="5">
        <v>390.44479579661851</v>
      </c>
      <c r="M118" s="5">
        <v>390.444803722144</v>
      </c>
    </row>
    <row r="119" spans="1:13">
      <c r="A119" s="82"/>
      <c r="B119" s="25" t="s">
        <v>14</v>
      </c>
      <c r="C119" s="26">
        <v>0</v>
      </c>
      <c r="D119" s="5">
        <v>34.768689667374403</v>
      </c>
      <c r="E119" s="5">
        <v>0</v>
      </c>
      <c r="F119" s="26">
        <v>36.928516695089399</v>
      </c>
      <c r="G119" s="26">
        <v>0</v>
      </c>
      <c r="H119" s="5">
        <v>3.21535577276678E-2</v>
      </c>
      <c r="I119" s="5">
        <v>114.132800709579</v>
      </c>
      <c r="J119" s="5">
        <v>21.629680685252399</v>
      </c>
      <c r="K119" s="5">
        <v>10.8468762167844</v>
      </c>
      <c r="L119" s="5">
        <v>34.371953563918503</v>
      </c>
      <c r="M119" s="5">
        <v>107.165370191196</v>
      </c>
    </row>
    <row r="120" spans="1:13">
      <c r="A120" s="82"/>
      <c r="B120" s="25" t="s">
        <v>15</v>
      </c>
      <c r="C120" s="26">
        <v>390.44479786261502</v>
      </c>
      <c r="D120" s="5">
        <v>355.676115657678</v>
      </c>
      <c r="E120" s="5">
        <v>390.444804194185</v>
      </c>
      <c r="F120" s="26">
        <v>353.51628869149903</v>
      </c>
      <c r="G120" s="26">
        <v>390.44480583484699</v>
      </c>
      <c r="H120" s="5">
        <v>390.41264477625799</v>
      </c>
      <c r="I120" s="5">
        <v>276.31199561693097</v>
      </c>
      <c r="J120" s="5">
        <v>368.81512216471901</v>
      </c>
      <c r="K120" s="5">
        <v>379.59792776464099</v>
      </c>
      <c r="L120" s="5">
        <v>356.0728422327</v>
      </c>
      <c r="M120" s="5">
        <v>283.27943353094798</v>
      </c>
    </row>
    <row r="121" spans="1:13">
      <c r="A121" s="83"/>
      <c r="B121" s="27" t="s">
        <v>16</v>
      </c>
      <c r="C121" s="28">
        <v>0</v>
      </c>
      <c r="D121" s="28">
        <v>8.9048923671628408E-2</v>
      </c>
      <c r="E121" s="28">
        <v>0</v>
      </c>
      <c r="F121" s="28">
        <v>9.4580632615986843E-2</v>
      </c>
      <c r="G121" s="28">
        <v>0</v>
      </c>
      <c r="H121" s="28">
        <v>8.2351097683631364E-5</v>
      </c>
      <c r="I121" s="28">
        <v>0.29231482090014921</v>
      </c>
      <c r="J121" s="28">
        <v>5.5397537698980752E-2</v>
      </c>
      <c r="K121" s="28">
        <v>2.7780818456737404E-2</v>
      </c>
      <c r="L121" s="28">
        <v>8.8032812663797796E-2</v>
      </c>
      <c r="M121" s="28">
        <v>0.27446996136093832</v>
      </c>
    </row>
    <row r="122" spans="1:13">
      <c r="A122" s="78" t="s">
        <v>46</v>
      </c>
      <c r="B122" s="25" t="s">
        <v>13</v>
      </c>
      <c r="C122" s="26">
        <v>3.95660362845745</v>
      </c>
      <c r="D122" s="5">
        <v>3.95660362845745</v>
      </c>
      <c r="E122" s="5">
        <v>3.95660362845745</v>
      </c>
      <c r="F122" s="26">
        <v>3.95660362845745</v>
      </c>
      <c r="G122" s="26">
        <v>3.95660362845745</v>
      </c>
      <c r="H122" s="5">
        <v>3.95660362845745</v>
      </c>
      <c r="I122" s="5">
        <v>3.95660362845745</v>
      </c>
      <c r="J122" s="5">
        <v>3.9566032949761234</v>
      </c>
      <c r="K122" s="5">
        <v>3.95660362845745</v>
      </c>
      <c r="L122" s="5">
        <v>3.95660362845745</v>
      </c>
      <c r="M122" s="5">
        <v>3.95660362845745</v>
      </c>
    </row>
    <row r="123" spans="1:13">
      <c r="A123" s="79"/>
      <c r="B123" s="25" t="s">
        <v>14</v>
      </c>
      <c r="C123" s="26">
        <v>0</v>
      </c>
      <c r="D123" s="5">
        <v>0</v>
      </c>
      <c r="E123" s="5">
        <v>0</v>
      </c>
      <c r="F123" s="26">
        <v>0</v>
      </c>
      <c r="G123" s="26">
        <v>3.95660362845745</v>
      </c>
      <c r="H123" s="5">
        <v>0</v>
      </c>
      <c r="I123" s="5">
        <v>3.95660362845745</v>
      </c>
      <c r="J123" s="5">
        <v>4.4678082928513399E-2</v>
      </c>
      <c r="K123" s="5">
        <v>0</v>
      </c>
      <c r="L123" s="5">
        <v>3.95660362845745</v>
      </c>
      <c r="M123" s="5">
        <v>0</v>
      </c>
    </row>
    <row r="124" spans="1:13">
      <c r="A124" s="79"/>
      <c r="B124" s="25" t="s">
        <v>15</v>
      </c>
      <c r="C124" s="26">
        <v>3.95660362845745</v>
      </c>
      <c r="D124" s="5">
        <v>3.95660362845745</v>
      </c>
      <c r="E124" s="5">
        <v>3.95660362845745</v>
      </c>
      <c r="F124" s="26">
        <v>3.95660362845745</v>
      </c>
      <c r="G124" s="26">
        <v>0</v>
      </c>
      <c r="H124" s="5">
        <v>3.95660362845745</v>
      </c>
      <c r="I124" s="5">
        <v>0</v>
      </c>
      <c r="J124" s="5">
        <v>3.9119252120476098</v>
      </c>
      <c r="K124" s="5">
        <v>3.95660362845745</v>
      </c>
      <c r="L124" s="5">
        <v>0</v>
      </c>
      <c r="M124" s="5">
        <v>3.95660362845745</v>
      </c>
    </row>
    <row r="125" spans="1:13">
      <c r="A125" s="80"/>
      <c r="B125" s="27" t="s">
        <v>16</v>
      </c>
      <c r="C125" s="28">
        <v>0</v>
      </c>
      <c r="D125" s="28">
        <v>0</v>
      </c>
      <c r="E125" s="28">
        <v>0</v>
      </c>
      <c r="F125" s="28">
        <v>0</v>
      </c>
      <c r="G125" s="28">
        <v>1</v>
      </c>
      <c r="H125" s="28">
        <v>0</v>
      </c>
      <c r="I125" s="28">
        <v>1</v>
      </c>
      <c r="J125" s="28">
        <v>1.1292029955402192E-2</v>
      </c>
      <c r="K125" s="28">
        <v>0</v>
      </c>
      <c r="L125" s="28">
        <v>1</v>
      </c>
      <c r="M125" s="28">
        <v>0</v>
      </c>
    </row>
    <row r="126" spans="1:13">
      <c r="A126" s="78" t="s">
        <v>47</v>
      </c>
      <c r="B126" s="25" t="s">
        <v>13</v>
      </c>
      <c r="C126" s="26">
        <v>13.268199443836799</v>
      </c>
      <c r="D126" s="5">
        <v>13.268199443836799</v>
      </c>
      <c r="E126" s="5">
        <v>13.268199443836799</v>
      </c>
      <c r="F126" s="26">
        <v>13.268199443836799</v>
      </c>
      <c r="G126" s="26">
        <v>13.268199443836799</v>
      </c>
      <c r="H126" s="5">
        <v>13.268199443836799</v>
      </c>
      <c r="I126" s="5">
        <v>13.268200091296899</v>
      </c>
      <c r="J126" s="5">
        <v>13.2681997562583</v>
      </c>
      <c r="K126" s="5">
        <v>13.26819938177661</v>
      </c>
      <c r="L126" s="5">
        <v>13.268199443836799</v>
      </c>
      <c r="M126" s="5">
        <v>13.268199443836799</v>
      </c>
    </row>
    <row r="127" spans="1:13">
      <c r="A127" s="79"/>
      <c r="B127" s="25" t="s">
        <v>14</v>
      </c>
      <c r="C127" s="26">
        <v>0</v>
      </c>
      <c r="D127" s="5">
        <v>0</v>
      </c>
      <c r="E127" s="5">
        <v>0</v>
      </c>
      <c r="F127" s="26">
        <v>0</v>
      </c>
      <c r="G127" s="26">
        <v>13.268199443836799</v>
      </c>
      <c r="H127" s="5">
        <v>0</v>
      </c>
      <c r="I127" s="5">
        <v>13.268200091296899</v>
      </c>
      <c r="J127" s="5">
        <v>2.9169641332228999</v>
      </c>
      <c r="K127" s="5">
        <v>2.7360345390602099</v>
      </c>
      <c r="L127" s="5">
        <v>13.268199443836799</v>
      </c>
      <c r="M127" s="5">
        <v>0</v>
      </c>
    </row>
    <row r="128" spans="1:13">
      <c r="A128" s="79"/>
      <c r="B128" s="25" t="s">
        <v>15</v>
      </c>
      <c r="C128" s="26">
        <v>13.268199443836799</v>
      </c>
      <c r="D128" s="5">
        <v>13.268199443836799</v>
      </c>
      <c r="E128" s="5">
        <v>13.268199443836799</v>
      </c>
      <c r="F128" s="26">
        <v>13.268199443836799</v>
      </c>
      <c r="G128" s="26">
        <v>0</v>
      </c>
      <c r="H128" s="5">
        <v>13.268199443836799</v>
      </c>
      <c r="I128" s="5">
        <v>0</v>
      </c>
      <c r="J128" s="5">
        <v>10.3512356230354</v>
      </c>
      <c r="K128" s="5">
        <v>10.5321648427164</v>
      </c>
      <c r="L128" s="5">
        <v>0</v>
      </c>
      <c r="M128" s="5">
        <v>13.268199443836799</v>
      </c>
    </row>
    <row r="129" spans="1:13">
      <c r="A129" s="80"/>
      <c r="B129" s="27" t="s">
        <v>16</v>
      </c>
      <c r="C129" s="28">
        <v>0</v>
      </c>
      <c r="D129" s="28">
        <v>0</v>
      </c>
      <c r="E129" s="28">
        <v>0</v>
      </c>
      <c r="F129" s="28">
        <v>0</v>
      </c>
      <c r="G129" s="28">
        <v>1</v>
      </c>
      <c r="H129" s="28">
        <v>0</v>
      </c>
      <c r="I129" s="28">
        <v>1</v>
      </c>
      <c r="J129" s="28">
        <v>0.21984626300542665</v>
      </c>
      <c r="K129" s="28">
        <v>0.20620993552584491</v>
      </c>
      <c r="L129" s="28">
        <v>1</v>
      </c>
      <c r="M129" s="28">
        <v>0</v>
      </c>
    </row>
    <row r="130" spans="1:13">
      <c r="A130" s="78" t="s">
        <v>48</v>
      </c>
      <c r="B130" s="25" t="s">
        <v>13</v>
      </c>
      <c r="C130" s="26">
        <v>5.6778412319474798</v>
      </c>
      <c r="D130" s="5">
        <v>5.6778411959430501</v>
      </c>
      <c r="E130" s="5">
        <v>5.6778410055067399</v>
      </c>
      <c r="F130" s="26">
        <v>5.6778411959430501</v>
      </c>
      <c r="G130" s="26">
        <v>5.6778411959430404</v>
      </c>
      <c r="H130" s="5">
        <v>5.6778412319474798</v>
      </c>
      <c r="I130" s="5">
        <v>5.6778412319474798</v>
      </c>
      <c r="J130" s="5">
        <v>5.6778412319474798</v>
      </c>
      <c r="K130" s="5">
        <v>5.6778410620748598</v>
      </c>
      <c r="L130" s="5">
        <v>5.6778412319474798</v>
      </c>
      <c r="M130" s="5">
        <v>5.6778412319474798</v>
      </c>
    </row>
    <row r="131" spans="1:13">
      <c r="A131" s="79"/>
      <c r="B131" s="25" t="s">
        <v>14</v>
      </c>
      <c r="C131" s="26">
        <v>5.3183633211685502</v>
      </c>
      <c r="D131" s="5">
        <v>0</v>
      </c>
      <c r="E131" s="5">
        <v>2.5974836873874798</v>
      </c>
      <c r="F131" s="26">
        <v>0</v>
      </c>
      <c r="G131" s="26">
        <v>1.1844456475434799</v>
      </c>
      <c r="H131" s="5">
        <v>0</v>
      </c>
      <c r="I131" s="5">
        <v>5.6778412319474798</v>
      </c>
      <c r="J131" s="5">
        <v>0</v>
      </c>
      <c r="K131" s="5">
        <v>1.85086973992499</v>
      </c>
      <c r="L131" s="5">
        <v>5.6778412319474798</v>
      </c>
      <c r="M131" s="5">
        <v>0</v>
      </c>
    </row>
    <row r="132" spans="1:13">
      <c r="A132" s="79"/>
      <c r="B132" s="25" t="s">
        <v>15</v>
      </c>
      <c r="C132" s="26">
        <v>0.35947791077892999</v>
      </c>
      <c r="D132" s="5">
        <v>5.6778411959430501</v>
      </c>
      <c r="E132" s="5">
        <v>3.0803573181192601</v>
      </c>
      <c r="F132" s="26">
        <v>5.6778411959430501</v>
      </c>
      <c r="G132" s="26">
        <v>4.49339554839956</v>
      </c>
      <c r="H132" s="5">
        <v>5.6778412319474798</v>
      </c>
      <c r="I132" s="5">
        <v>0</v>
      </c>
      <c r="J132" s="5">
        <v>5.6778412319474798</v>
      </c>
      <c r="K132" s="5">
        <v>3.8269713221498698</v>
      </c>
      <c r="L132" s="5">
        <v>0</v>
      </c>
      <c r="M132" s="5">
        <v>5.6778412319474798</v>
      </c>
    </row>
    <row r="133" spans="1:13">
      <c r="A133" s="80"/>
      <c r="B133" s="27" t="s">
        <v>16</v>
      </c>
      <c r="C133" s="28">
        <v>0.93668757260131597</v>
      </c>
      <c r="D133" s="28">
        <v>0</v>
      </c>
      <c r="E133" s="28">
        <v>0.45747735536593415</v>
      </c>
      <c r="F133" s="28">
        <v>0</v>
      </c>
      <c r="G133" s="28">
        <v>0.20860844935039677</v>
      </c>
      <c r="H133" s="28">
        <v>0</v>
      </c>
      <c r="I133" s="28">
        <v>1</v>
      </c>
      <c r="J133" s="28">
        <v>0</v>
      </c>
      <c r="K133" s="28">
        <v>0.3259812523263243</v>
      </c>
      <c r="L133" s="28">
        <v>1</v>
      </c>
      <c r="M133" s="28">
        <v>0</v>
      </c>
    </row>
    <row r="134" spans="1:13">
      <c r="A134" s="78" t="s">
        <v>49</v>
      </c>
      <c r="B134" s="25" t="s">
        <v>13</v>
      </c>
      <c r="C134" s="26">
        <v>445.07019428760663</v>
      </c>
      <c r="D134" s="5">
        <v>445.07019490919299</v>
      </c>
      <c r="E134" s="5">
        <v>445.070195198563</v>
      </c>
      <c r="F134" s="26">
        <v>445.07019490919299</v>
      </c>
      <c r="G134" s="26">
        <v>445.07019529216103</v>
      </c>
      <c r="H134" s="5">
        <v>445.070194808981</v>
      </c>
      <c r="I134" s="5">
        <v>445.07019474785801</v>
      </c>
      <c r="J134" s="5">
        <v>445.07019544404278</v>
      </c>
      <c r="K134" s="5">
        <v>445.07019361644234</v>
      </c>
      <c r="L134" s="5">
        <v>445.07019485908563</v>
      </c>
      <c r="M134" s="5">
        <v>445.07019474785801</v>
      </c>
    </row>
    <row r="135" spans="1:13">
      <c r="A135" s="79"/>
      <c r="B135" s="25" t="s">
        <v>14</v>
      </c>
      <c r="C135" s="26">
        <v>444.71016920894499</v>
      </c>
      <c r="D135" s="5">
        <v>0</v>
      </c>
      <c r="E135" s="5">
        <v>242.07661804721499</v>
      </c>
      <c r="F135" s="26">
        <v>0</v>
      </c>
      <c r="G135" s="26">
        <v>182.45619494209501</v>
      </c>
      <c r="H135" s="5">
        <v>0</v>
      </c>
      <c r="I135" s="5">
        <v>445.07019474785801</v>
      </c>
      <c r="J135" s="5">
        <v>25.690156450426802</v>
      </c>
      <c r="K135" s="5">
        <v>10.7112274219933</v>
      </c>
      <c r="L135" s="5">
        <v>444.710169780424</v>
      </c>
      <c r="M135" s="5">
        <v>0</v>
      </c>
    </row>
    <row r="136" spans="1:13">
      <c r="A136" s="79"/>
      <c r="B136" s="25" t="s">
        <v>15</v>
      </c>
      <c r="C136" s="26">
        <v>0.36002507866163302</v>
      </c>
      <c r="D136" s="5">
        <v>445.07019490919299</v>
      </c>
      <c r="E136" s="5">
        <v>202.99357715134801</v>
      </c>
      <c r="F136" s="26">
        <v>445.07019490919299</v>
      </c>
      <c r="G136" s="26">
        <v>262.61400035006602</v>
      </c>
      <c r="H136" s="5">
        <v>445.070194808981</v>
      </c>
      <c r="I136" s="5">
        <v>0</v>
      </c>
      <c r="J136" s="5">
        <v>419.38003899361598</v>
      </c>
      <c r="K136" s="5">
        <v>434.35896619444901</v>
      </c>
      <c r="L136" s="5">
        <v>0.36002507866163302</v>
      </c>
      <c r="M136" s="5">
        <v>445.07019474785801</v>
      </c>
    </row>
    <row r="137" spans="1:13">
      <c r="A137" s="80"/>
      <c r="B137" s="27" t="s">
        <v>16</v>
      </c>
      <c r="C137" s="28">
        <v>0.99919108247803945</v>
      </c>
      <c r="D137" s="28">
        <v>0</v>
      </c>
      <c r="E137" s="28">
        <v>0.54390660318023598</v>
      </c>
      <c r="F137" s="28">
        <v>0</v>
      </c>
      <c r="G137" s="28">
        <v>0.40994925490870898</v>
      </c>
      <c r="H137" s="28">
        <v>0</v>
      </c>
      <c r="I137" s="28">
        <v>1</v>
      </c>
      <c r="J137" s="28">
        <v>5.7721583501667527E-2</v>
      </c>
      <c r="K137" s="28">
        <v>2.4066377788543043E-2</v>
      </c>
      <c r="L137" s="28">
        <v>0.99919108247907806</v>
      </c>
      <c r="M137" s="28">
        <v>0</v>
      </c>
    </row>
    <row r="138" spans="1:13">
      <c r="A138" s="78" t="s">
        <v>50</v>
      </c>
      <c r="B138" s="25" t="s">
        <v>13</v>
      </c>
      <c r="C138" s="26">
        <v>39.654784702197603</v>
      </c>
      <c r="D138" s="5">
        <v>39.654785652533299</v>
      </c>
      <c r="E138" s="5">
        <v>39.654785652533299</v>
      </c>
      <c r="F138" s="26">
        <v>39.654785652533299</v>
      </c>
      <c r="G138" s="26">
        <v>39.654785640469399</v>
      </c>
      <c r="H138" s="5">
        <v>39.654784702197603</v>
      </c>
      <c r="I138" s="5">
        <v>39.654785666598151</v>
      </c>
      <c r="J138" s="5">
        <v>39.654783579264631</v>
      </c>
      <c r="K138" s="5">
        <v>39.654785858238306</v>
      </c>
      <c r="L138" s="5">
        <v>39.654784865453877</v>
      </c>
      <c r="M138" s="5">
        <v>39.654785092029996</v>
      </c>
    </row>
    <row r="139" spans="1:13">
      <c r="A139" s="79"/>
      <c r="B139" s="25" t="s">
        <v>14</v>
      </c>
      <c r="C139" s="26">
        <v>0</v>
      </c>
      <c r="D139" s="5">
        <v>0</v>
      </c>
      <c r="E139" s="5">
        <v>0</v>
      </c>
      <c r="F139" s="26">
        <v>0</v>
      </c>
      <c r="G139" s="26">
        <v>0</v>
      </c>
      <c r="H139" s="5">
        <v>0</v>
      </c>
      <c r="I139" s="5">
        <v>6.6359326023503504</v>
      </c>
      <c r="J139" s="5">
        <v>1.12734136012053</v>
      </c>
      <c r="K139" s="5">
        <v>1.5698348183845099</v>
      </c>
      <c r="L139" s="5">
        <v>2.64366779114388</v>
      </c>
      <c r="M139" s="5">
        <v>0</v>
      </c>
    </row>
    <row r="140" spans="1:13">
      <c r="A140" s="79"/>
      <c r="B140" s="25" t="s">
        <v>15</v>
      </c>
      <c r="C140" s="26">
        <v>39.654784702197603</v>
      </c>
      <c r="D140" s="5">
        <v>39.654785652533299</v>
      </c>
      <c r="E140" s="5">
        <v>39.654785652533299</v>
      </c>
      <c r="F140" s="26">
        <v>39.654785652533299</v>
      </c>
      <c r="G140" s="26">
        <v>39.654785640469399</v>
      </c>
      <c r="H140" s="5">
        <v>39.654784702197603</v>
      </c>
      <c r="I140" s="5">
        <v>33.0188530642478</v>
      </c>
      <c r="J140" s="5">
        <v>38.527442219144099</v>
      </c>
      <c r="K140" s="5">
        <v>38.084951039853799</v>
      </c>
      <c r="L140" s="5">
        <v>37.01111707431</v>
      </c>
      <c r="M140" s="5">
        <v>39.654785092029996</v>
      </c>
    </row>
    <row r="141" spans="1:13">
      <c r="A141" s="80"/>
      <c r="B141" s="27" t="s">
        <v>16</v>
      </c>
      <c r="C141" s="28">
        <v>0</v>
      </c>
      <c r="D141" s="28">
        <v>0</v>
      </c>
      <c r="E141" s="28">
        <v>0</v>
      </c>
      <c r="F141" s="28">
        <v>0</v>
      </c>
      <c r="G141" s="28">
        <v>0</v>
      </c>
      <c r="H141" s="28">
        <v>0</v>
      </c>
      <c r="I141" s="28">
        <v>0.16734254115361163</v>
      </c>
      <c r="J141" s="28">
        <v>2.8428886968128946E-2</v>
      </c>
      <c r="K141" s="28">
        <v>3.9587524794523023E-2</v>
      </c>
      <c r="L141" s="28">
        <v>6.6667056702329211E-2</v>
      </c>
      <c r="M141" s="28">
        <v>0</v>
      </c>
    </row>
    <row r="142" spans="1:13">
      <c r="A142" s="78" t="s">
        <v>51</v>
      </c>
      <c r="B142" s="25" t="s">
        <v>13</v>
      </c>
      <c r="C142" s="26">
        <v>6.1525318791396497</v>
      </c>
      <c r="D142" s="5">
        <v>6.1525318791396497</v>
      </c>
      <c r="E142" s="5">
        <v>6.1525318791396497</v>
      </c>
      <c r="F142" s="26">
        <v>6.1525318791396497</v>
      </c>
      <c r="G142" s="26">
        <v>6.1525318791396497</v>
      </c>
      <c r="H142" s="5">
        <v>6.1525318791396497</v>
      </c>
      <c r="I142" s="5">
        <v>6.1525318791396497</v>
      </c>
      <c r="J142" s="5">
        <v>6.1525318791396497</v>
      </c>
      <c r="K142" s="5">
        <v>6.1525318791396497</v>
      </c>
      <c r="L142" s="5">
        <v>6.1525318791396497</v>
      </c>
      <c r="M142" s="5">
        <v>6.1525318791396497</v>
      </c>
    </row>
    <row r="143" spans="1:13">
      <c r="A143" s="79"/>
      <c r="B143" s="25" t="s">
        <v>14</v>
      </c>
      <c r="C143" s="26">
        <v>0</v>
      </c>
      <c r="D143" s="5">
        <v>0</v>
      </c>
      <c r="E143" s="5">
        <v>0</v>
      </c>
      <c r="F143" s="26">
        <v>0</v>
      </c>
      <c r="G143" s="26">
        <v>0</v>
      </c>
      <c r="H143" s="5">
        <v>0</v>
      </c>
      <c r="I143" s="5">
        <v>0</v>
      </c>
      <c r="J143" s="5">
        <v>0</v>
      </c>
      <c r="K143" s="5">
        <v>0</v>
      </c>
      <c r="L143" s="5">
        <v>0</v>
      </c>
      <c r="M143" s="5">
        <v>0</v>
      </c>
    </row>
    <row r="144" spans="1:13">
      <c r="A144" s="79"/>
      <c r="B144" s="25" t="s">
        <v>15</v>
      </c>
      <c r="C144" s="26">
        <v>6.1525318791396497</v>
      </c>
      <c r="D144" s="5">
        <v>6.1525318791396497</v>
      </c>
      <c r="E144" s="5">
        <v>6.1525318791396497</v>
      </c>
      <c r="F144" s="26">
        <v>6.1525318791396497</v>
      </c>
      <c r="G144" s="26">
        <v>6.1525318791396497</v>
      </c>
      <c r="H144" s="5">
        <v>6.1525318791396497</v>
      </c>
      <c r="I144" s="5">
        <v>6.1525318791396497</v>
      </c>
      <c r="J144" s="5">
        <v>6.1525318791396497</v>
      </c>
      <c r="K144" s="5">
        <v>6.1525318791396497</v>
      </c>
      <c r="L144" s="5">
        <v>6.1525318791396497</v>
      </c>
      <c r="M144" s="5">
        <v>6.1525318791396497</v>
      </c>
    </row>
    <row r="145" spans="1:13">
      <c r="A145" s="80"/>
      <c r="B145" s="27" t="s">
        <v>16</v>
      </c>
      <c r="C145" s="28">
        <v>0</v>
      </c>
      <c r="D145" s="28">
        <v>0</v>
      </c>
      <c r="E145" s="28">
        <v>0</v>
      </c>
      <c r="F145" s="28">
        <v>0</v>
      </c>
      <c r="G145" s="28">
        <v>0</v>
      </c>
      <c r="H145" s="28">
        <v>0</v>
      </c>
      <c r="I145" s="28">
        <v>0</v>
      </c>
      <c r="J145" s="28">
        <v>0</v>
      </c>
      <c r="K145" s="28">
        <v>0</v>
      </c>
      <c r="L145" s="28">
        <v>0</v>
      </c>
      <c r="M145" s="28">
        <v>0</v>
      </c>
    </row>
    <row r="146" spans="1:13">
      <c r="A146" s="78" t="s">
        <v>52</v>
      </c>
      <c r="B146" s="25" t="s">
        <v>13</v>
      </c>
      <c r="C146" s="26">
        <v>485.33140356691098</v>
      </c>
      <c r="D146" s="5">
        <v>485.33139838556201</v>
      </c>
      <c r="E146" s="5">
        <v>485.33140016131102</v>
      </c>
      <c r="F146" s="26">
        <v>485.33139838556201</v>
      </c>
      <c r="G146" s="26">
        <v>485.33139838556201</v>
      </c>
      <c r="H146" s="5">
        <v>485.33140530382099</v>
      </c>
      <c r="I146" s="5">
        <v>485.331408313064</v>
      </c>
      <c r="J146" s="5">
        <v>485.33140694825897</v>
      </c>
      <c r="K146" s="5">
        <v>485.33140071173398</v>
      </c>
      <c r="L146" s="5">
        <v>485.33140623023098</v>
      </c>
      <c r="M146" s="5">
        <v>485.33139919323821</v>
      </c>
    </row>
    <row r="147" spans="1:13">
      <c r="A147" s="79"/>
      <c r="B147" s="25" t="s">
        <v>14</v>
      </c>
      <c r="C147" s="26">
        <v>0</v>
      </c>
      <c r="D147" s="5">
        <v>0</v>
      </c>
      <c r="E147" s="5">
        <v>0</v>
      </c>
      <c r="F147" s="26">
        <v>0</v>
      </c>
      <c r="G147" s="26">
        <v>0</v>
      </c>
      <c r="H147" s="5">
        <v>0</v>
      </c>
      <c r="I147" s="5">
        <v>287.06853428551199</v>
      </c>
      <c r="J147" s="5">
        <v>0</v>
      </c>
      <c r="K147" s="5">
        <v>0</v>
      </c>
      <c r="L147" s="5">
        <v>0</v>
      </c>
      <c r="M147" s="5">
        <v>35.038108259106203</v>
      </c>
    </row>
    <row r="148" spans="1:13">
      <c r="A148" s="79"/>
      <c r="B148" s="25" t="s">
        <v>15</v>
      </c>
      <c r="C148" s="26">
        <v>485.33140356691098</v>
      </c>
      <c r="D148" s="5">
        <v>485.33139838556201</v>
      </c>
      <c r="E148" s="5">
        <v>485.33140016131102</v>
      </c>
      <c r="F148" s="26">
        <v>485.33139838556201</v>
      </c>
      <c r="G148" s="26">
        <v>485.33139838556201</v>
      </c>
      <c r="H148" s="5">
        <v>485.33140530382099</v>
      </c>
      <c r="I148" s="5">
        <v>198.26287402755199</v>
      </c>
      <c r="J148" s="5">
        <v>485.33140694825897</v>
      </c>
      <c r="K148" s="5">
        <v>485.33140071173398</v>
      </c>
      <c r="L148" s="5">
        <v>485.33140623023098</v>
      </c>
      <c r="M148" s="5">
        <v>450.29329093413202</v>
      </c>
    </row>
    <row r="149" spans="1:13">
      <c r="A149" s="80"/>
      <c r="B149" s="27" t="s">
        <v>16</v>
      </c>
      <c r="C149" s="28">
        <v>0</v>
      </c>
      <c r="D149" s="28">
        <v>0</v>
      </c>
      <c r="E149" s="28">
        <v>0</v>
      </c>
      <c r="F149" s="28">
        <v>0</v>
      </c>
      <c r="G149" s="28">
        <v>0</v>
      </c>
      <c r="H149" s="28">
        <v>0</v>
      </c>
      <c r="I149" s="28">
        <v>0.59148971067691103</v>
      </c>
      <c r="J149" s="28">
        <v>0</v>
      </c>
      <c r="K149" s="28">
        <v>0</v>
      </c>
      <c r="L149" s="28">
        <v>0</v>
      </c>
      <c r="M149" s="28">
        <v>7.2194192086787956E-2</v>
      </c>
    </row>
    <row r="150" spans="1:13">
      <c r="A150" s="78" t="s">
        <v>53</v>
      </c>
      <c r="B150" s="25" t="s">
        <v>13</v>
      </c>
      <c r="C150" s="26">
        <v>4.2027125494979396</v>
      </c>
      <c r="D150" s="5">
        <v>4.2027177691995696</v>
      </c>
      <c r="E150" s="5">
        <v>4.2027187131714498</v>
      </c>
      <c r="F150" s="26">
        <v>4.2027177691995696</v>
      </c>
      <c r="G150" s="26">
        <v>4.2027177691995696</v>
      </c>
      <c r="H150" s="5">
        <v>4.2027135626236198</v>
      </c>
      <c r="I150" s="5">
        <v>4.2027142193365101</v>
      </c>
      <c r="J150" s="5">
        <v>4.2027134934698198</v>
      </c>
      <c r="K150" s="5">
        <v>4.2027187131714498</v>
      </c>
      <c r="L150" s="5">
        <v>4.2027134934698198</v>
      </c>
      <c r="M150" s="5">
        <v>4.2027175348486301</v>
      </c>
    </row>
    <row r="151" spans="1:13">
      <c r="A151" s="79"/>
      <c r="B151" s="25" t="s">
        <v>14</v>
      </c>
      <c r="C151" s="26">
        <v>0</v>
      </c>
      <c r="D151" s="5">
        <v>0</v>
      </c>
      <c r="E151" s="5">
        <v>0</v>
      </c>
      <c r="F151" s="26">
        <v>0</v>
      </c>
      <c r="G151" s="26">
        <v>0</v>
      </c>
      <c r="H151" s="5">
        <v>0</v>
      </c>
      <c r="I151" s="5">
        <v>0</v>
      </c>
      <c r="J151" s="5">
        <v>0</v>
      </c>
      <c r="K151" s="5">
        <v>0</v>
      </c>
      <c r="L151" s="5">
        <v>0</v>
      </c>
      <c r="M151" s="5">
        <v>0</v>
      </c>
    </row>
    <row r="152" spans="1:13">
      <c r="A152" s="79"/>
      <c r="B152" s="25" t="s">
        <v>15</v>
      </c>
      <c r="C152" s="26">
        <v>4.2027125494979396</v>
      </c>
      <c r="D152" s="5">
        <v>4.2027177691995696</v>
      </c>
      <c r="E152" s="5">
        <v>4.2027187131714498</v>
      </c>
      <c r="F152" s="26">
        <v>4.2027177691995696</v>
      </c>
      <c r="G152" s="26">
        <v>4.2027177691995696</v>
      </c>
      <c r="H152" s="5">
        <v>4.2027135626236198</v>
      </c>
      <c r="I152" s="5">
        <v>4.2027142193365101</v>
      </c>
      <c r="J152" s="5">
        <v>4.2027134934698198</v>
      </c>
      <c r="K152" s="5">
        <v>4.2027187131714498</v>
      </c>
      <c r="L152" s="5">
        <v>4.2027134934698198</v>
      </c>
      <c r="M152" s="5">
        <v>4.2027175348486301</v>
      </c>
    </row>
    <row r="153" spans="1:13">
      <c r="A153" s="80"/>
      <c r="B153" s="27" t="s">
        <v>16</v>
      </c>
      <c r="C153" s="28">
        <v>0</v>
      </c>
      <c r="D153" s="28">
        <v>0</v>
      </c>
      <c r="E153" s="28">
        <v>0</v>
      </c>
      <c r="F153" s="28">
        <v>0</v>
      </c>
      <c r="G153" s="28">
        <v>0</v>
      </c>
      <c r="H153" s="28">
        <v>0</v>
      </c>
      <c r="I153" s="28">
        <v>0</v>
      </c>
      <c r="J153" s="28">
        <v>0</v>
      </c>
      <c r="K153" s="28">
        <v>0</v>
      </c>
      <c r="L153" s="28">
        <v>0</v>
      </c>
      <c r="M153" s="28">
        <v>0</v>
      </c>
    </row>
    <row r="154" spans="1:13">
      <c r="A154" s="78" t="s">
        <v>54</v>
      </c>
      <c r="B154" s="25" t="s">
        <v>13</v>
      </c>
      <c r="C154" s="26">
        <v>86.768052828826896</v>
      </c>
      <c r="D154" s="5">
        <v>86.768052828826896</v>
      </c>
      <c r="E154" s="5">
        <v>86.768054881446702</v>
      </c>
      <c r="F154" s="26">
        <v>86.768052828826896</v>
      </c>
      <c r="G154" s="26">
        <v>86.768052828826896</v>
      </c>
      <c r="H154" s="5">
        <v>86.768052586025306</v>
      </c>
      <c r="I154" s="5">
        <v>86.768052679863473</v>
      </c>
      <c r="J154" s="5">
        <v>86.768053594390196</v>
      </c>
      <c r="K154" s="5">
        <v>86.768054881446702</v>
      </c>
      <c r="L154" s="5">
        <v>86.768054881446702</v>
      </c>
      <c r="M154" s="5">
        <v>86.768053853408603</v>
      </c>
    </row>
    <row r="155" spans="1:13">
      <c r="A155" s="79"/>
      <c r="B155" s="25" t="s">
        <v>14</v>
      </c>
      <c r="C155" s="26">
        <v>0</v>
      </c>
      <c r="D155" s="5">
        <v>0</v>
      </c>
      <c r="E155" s="5">
        <v>0</v>
      </c>
      <c r="F155" s="26">
        <v>0</v>
      </c>
      <c r="G155" s="26">
        <v>0</v>
      </c>
      <c r="H155" s="5">
        <v>0</v>
      </c>
      <c r="I155" s="5">
        <v>4.5303337540455697</v>
      </c>
      <c r="J155" s="5">
        <v>0</v>
      </c>
      <c r="K155" s="5">
        <v>0</v>
      </c>
      <c r="L155" s="5">
        <v>0</v>
      </c>
      <c r="M155" s="5">
        <v>0</v>
      </c>
    </row>
    <row r="156" spans="1:13">
      <c r="A156" s="79"/>
      <c r="B156" s="25" t="s">
        <v>15</v>
      </c>
      <c r="C156" s="26">
        <v>86.768052828826896</v>
      </c>
      <c r="D156" s="5">
        <v>86.768052828826896</v>
      </c>
      <c r="E156" s="5">
        <v>86.768054881446702</v>
      </c>
      <c r="F156" s="26">
        <v>86.768052828826896</v>
      </c>
      <c r="G156" s="26">
        <v>86.768052828826896</v>
      </c>
      <c r="H156" s="5">
        <v>86.768052586025306</v>
      </c>
      <c r="I156" s="5">
        <v>82.237718925817902</v>
      </c>
      <c r="J156" s="5">
        <v>86.768053594390196</v>
      </c>
      <c r="K156" s="5">
        <v>86.768054881446702</v>
      </c>
      <c r="L156" s="5">
        <v>86.768054881446702</v>
      </c>
      <c r="M156" s="5">
        <v>86.768053853408603</v>
      </c>
    </row>
    <row r="157" spans="1:13">
      <c r="A157" s="80"/>
      <c r="B157" s="29" t="s">
        <v>16</v>
      </c>
      <c r="C157" s="28">
        <v>0</v>
      </c>
      <c r="D157" s="28">
        <v>0</v>
      </c>
      <c r="E157" s="28">
        <v>0</v>
      </c>
      <c r="F157" s="28">
        <v>0</v>
      </c>
      <c r="G157" s="28">
        <v>0</v>
      </c>
      <c r="H157" s="28">
        <v>0</v>
      </c>
      <c r="I157" s="28">
        <v>5.2212002161216395E-2</v>
      </c>
      <c r="J157" s="28">
        <v>0</v>
      </c>
      <c r="K157" s="28">
        <v>0</v>
      </c>
      <c r="L157" s="28">
        <v>0</v>
      </c>
      <c r="M157" s="28">
        <v>0</v>
      </c>
    </row>
    <row r="158" spans="1:13">
      <c r="A158" s="78" t="s">
        <v>55</v>
      </c>
      <c r="B158" s="25" t="s">
        <v>13</v>
      </c>
      <c r="C158" s="26">
        <v>209.84758631776501</v>
      </c>
      <c r="D158" s="5">
        <v>209.84758511957</v>
      </c>
      <c r="E158" s="5">
        <v>209.847591740882</v>
      </c>
      <c r="F158" s="26">
        <v>209.847585776264</v>
      </c>
      <c r="G158" s="26">
        <v>209.84758511957</v>
      </c>
      <c r="H158" s="5">
        <v>209.84758553858501</v>
      </c>
      <c r="I158" s="5">
        <v>209.84758761264561</v>
      </c>
      <c r="J158" s="5">
        <v>209.84759020277201</v>
      </c>
      <c r="K158" s="5">
        <v>209.847591740882</v>
      </c>
      <c r="L158" s="5">
        <v>209.84759293907601</v>
      </c>
      <c r="M158" s="5">
        <v>209.84757946039599</v>
      </c>
    </row>
    <row r="159" spans="1:13">
      <c r="A159" s="79"/>
      <c r="B159" s="25" t="s">
        <v>14</v>
      </c>
      <c r="C159" s="26">
        <v>0</v>
      </c>
      <c r="D159" s="5">
        <v>0</v>
      </c>
      <c r="E159" s="5">
        <v>0</v>
      </c>
      <c r="F159" s="26">
        <v>0</v>
      </c>
      <c r="G159" s="26">
        <v>0</v>
      </c>
      <c r="H159" s="5">
        <v>0</v>
      </c>
      <c r="I159" s="5">
        <v>7.6035003330556297</v>
      </c>
      <c r="J159" s="5">
        <v>0</v>
      </c>
      <c r="K159" s="5">
        <v>0</v>
      </c>
      <c r="L159" s="5">
        <v>0</v>
      </c>
      <c r="M159" s="5">
        <v>0</v>
      </c>
    </row>
    <row r="160" spans="1:13">
      <c r="A160" s="79"/>
      <c r="B160" s="25" t="s">
        <v>15</v>
      </c>
      <c r="C160" s="26">
        <v>209.84758631776501</v>
      </c>
      <c r="D160" s="5">
        <v>209.84758511957</v>
      </c>
      <c r="E160" s="5">
        <v>209.847591740882</v>
      </c>
      <c r="F160" s="26">
        <v>209.847585776264</v>
      </c>
      <c r="G160" s="26">
        <v>209.84758511957</v>
      </c>
      <c r="H160" s="5">
        <v>209.84758553858501</v>
      </c>
      <c r="I160" s="5">
        <v>202.24408727958999</v>
      </c>
      <c r="J160" s="5">
        <v>209.84759020277201</v>
      </c>
      <c r="K160" s="5">
        <v>209.847591740882</v>
      </c>
      <c r="L160" s="5">
        <v>209.84759293907601</v>
      </c>
      <c r="M160" s="5">
        <v>209.84757946039599</v>
      </c>
    </row>
    <row r="161" spans="1:13">
      <c r="A161" s="80"/>
      <c r="B161" s="27" t="s">
        <v>16</v>
      </c>
      <c r="C161" s="28">
        <v>0</v>
      </c>
      <c r="D161" s="28">
        <v>0</v>
      </c>
      <c r="E161" s="28">
        <v>0</v>
      </c>
      <c r="F161" s="28">
        <v>0</v>
      </c>
      <c r="G161" s="28">
        <v>0</v>
      </c>
      <c r="H161" s="28">
        <v>0</v>
      </c>
      <c r="I161" s="28">
        <v>3.6233441706705782E-2</v>
      </c>
      <c r="J161" s="28">
        <v>0</v>
      </c>
      <c r="K161" s="28">
        <v>0</v>
      </c>
      <c r="L161" s="28">
        <v>0</v>
      </c>
      <c r="M161" s="28">
        <v>0</v>
      </c>
    </row>
    <row r="162" spans="1:13">
      <c r="A162" s="78" t="s">
        <v>56</v>
      </c>
      <c r="B162" s="25" t="s">
        <v>13</v>
      </c>
      <c r="C162" s="26">
        <v>4551.2677338588401</v>
      </c>
      <c r="D162" s="5">
        <v>4551.2677286875405</v>
      </c>
      <c r="E162" s="5">
        <v>4551.2677367881097</v>
      </c>
      <c r="F162" s="26">
        <v>4551.2677301089152</v>
      </c>
      <c r="G162" s="26">
        <v>4551.26773042694</v>
      </c>
      <c r="H162" s="5">
        <v>4551.2677279624713</v>
      </c>
      <c r="I162" s="5">
        <v>4551.26773003376</v>
      </c>
      <c r="J162" s="5">
        <v>4551.2677398044243</v>
      </c>
      <c r="K162" s="5">
        <v>4551.2677375734529</v>
      </c>
      <c r="L162" s="5">
        <v>4551.2677429823752</v>
      </c>
      <c r="M162" s="5">
        <v>4551.2677265617695</v>
      </c>
    </row>
    <row r="163" spans="1:13">
      <c r="A163" s="79"/>
      <c r="B163" s="25" t="s">
        <v>14</v>
      </c>
      <c r="C163" s="26">
        <v>0</v>
      </c>
      <c r="D163" s="5">
        <v>319.346324402991</v>
      </c>
      <c r="E163" s="5">
        <v>0</v>
      </c>
      <c r="F163" s="26">
        <v>421.119687377905</v>
      </c>
      <c r="G163" s="26">
        <v>0</v>
      </c>
      <c r="H163" s="5">
        <v>338.63100221952101</v>
      </c>
      <c r="I163" s="5">
        <v>1241.82626958797</v>
      </c>
      <c r="J163" s="5">
        <v>1.16888664591423</v>
      </c>
      <c r="K163" s="5">
        <v>142.190298141933</v>
      </c>
      <c r="L163" s="5">
        <v>349.55163485271498</v>
      </c>
      <c r="M163" s="5">
        <v>1214.7939710388</v>
      </c>
    </row>
    <row r="164" spans="1:13">
      <c r="A164" s="79"/>
      <c r="B164" s="25" t="s">
        <v>15</v>
      </c>
      <c r="C164" s="26">
        <v>4551.2677338588401</v>
      </c>
      <c r="D164" s="5">
        <v>4231.9214042845497</v>
      </c>
      <c r="E164" s="5">
        <v>4551.2677367881097</v>
      </c>
      <c r="F164" s="26">
        <v>4130.1480427310098</v>
      </c>
      <c r="G164" s="26">
        <v>4551.26773042694</v>
      </c>
      <c r="H164" s="5">
        <v>4212.6367257429501</v>
      </c>
      <c r="I164" s="5">
        <v>3309.4414604457902</v>
      </c>
      <c r="J164" s="5">
        <v>4550.0988531585099</v>
      </c>
      <c r="K164" s="5">
        <v>4409.0774394315204</v>
      </c>
      <c r="L164" s="5">
        <v>4201.7161081296599</v>
      </c>
      <c r="M164" s="5">
        <v>3336.4737555229699</v>
      </c>
    </row>
    <row r="165" spans="1:13">
      <c r="A165" s="80"/>
      <c r="B165" s="27" t="s">
        <v>16</v>
      </c>
      <c r="C165" s="28">
        <v>0</v>
      </c>
      <c r="D165" s="28">
        <v>7.0166455466921435E-2</v>
      </c>
      <c r="E165" s="28">
        <v>0</v>
      </c>
      <c r="F165" s="28">
        <v>9.2527997109901353E-2</v>
      </c>
      <c r="G165" s="28">
        <v>0</v>
      </c>
      <c r="H165" s="28">
        <v>7.4403665629031362E-2</v>
      </c>
      <c r="I165" s="28">
        <v>0.27285282766231783</v>
      </c>
      <c r="J165" s="28">
        <v>2.5682660584684896E-4</v>
      </c>
      <c r="K165" s="28">
        <v>3.1241910241418355E-2</v>
      </c>
      <c r="L165" s="28">
        <v>7.6803135871689937E-2</v>
      </c>
      <c r="M165" s="28">
        <v>0.26691331822760284</v>
      </c>
    </row>
    <row r="166" spans="1:13">
      <c r="A166" s="78" t="s">
        <v>57</v>
      </c>
      <c r="B166" s="25" t="s">
        <v>13</v>
      </c>
      <c r="C166" s="26">
        <v>916.53296462972196</v>
      </c>
      <c r="D166" s="5">
        <v>916.53296676946798</v>
      </c>
      <c r="E166" s="5">
        <v>916.53298929554796</v>
      </c>
      <c r="F166" s="26">
        <v>916.53296424584721</v>
      </c>
      <c r="G166" s="26">
        <v>916.53296539154098</v>
      </c>
      <c r="H166" s="5">
        <v>916.53296836565994</v>
      </c>
      <c r="I166" s="5">
        <v>916.53296215515797</v>
      </c>
      <c r="J166" s="5">
        <v>916.53299322144596</v>
      </c>
      <c r="K166" s="5">
        <v>916.53298926575974</v>
      </c>
      <c r="L166" s="5">
        <v>916.53298586315998</v>
      </c>
      <c r="M166" s="5">
        <v>916.53296614011299</v>
      </c>
    </row>
    <row r="167" spans="1:13">
      <c r="A167" s="79"/>
      <c r="B167" s="25" t="s">
        <v>14</v>
      </c>
      <c r="C167" s="26">
        <v>0</v>
      </c>
      <c r="D167" s="5">
        <v>109.74009245287399</v>
      </c>
      <c r="E167" s="5">
        <v>0</v>
      </c>
      <c r="F167" s="26">
        <v>2.6816953196372699</v>
      </c>
      <c r="G167" s="26">
        <v>0</v>
      </c>
      <c r="H167" s="5">
        <v>86.302450891857902</v>
      </c>
      <c r="I167" s="5">
        <v>268.96626307305303</v>
      </c>
      <c r="J167" s="5">
        <v>0</v>
      </c>
      <c r="K167" s="5">
        <v>24.5980488549318</v>
      </c>
      <c r="L167" s="5">
        <v>40.889794624220897</v>
      </c>
      <c r="M167" s="5">
        <v>225.861116706204</v>
      </c>
    </row>
    <row r="168" spans="1:13">
      <c r="A168" s="79"/>
      <c r="B168" s="25" t="s">
        <v>15</v>
      </c>
      <c r="C168" s="26">
        <v>916.53296462972196</v>
      </c>
      <c r="D168" s="5">
        <v>806.79287431659395</v>
      </c>
      <c r="E168" s="5">
        <v>916.53298929554796</v>
      </c>
      <c r="F168" s="26">
        <v>913.85126892620997</v>
      </c>
      <c r="G168" s="26">
        <v>916.53296539154098</v>
      </c>
      <c r="H168" s="5">
        <v>830.23051747380202</v>
      </c>
      <c r="I168" s="5">
        <v>647.56669908210495</v>
      </c>
      <c r="J168" s="5">
        <v>916.53299322144596</v>
      </c>
      <c r="K168" s="5">
        <v>891.93494041082795</v>
      </c>
      <c r="L168" s="5">
        <v>875.64319123893904</v>
      </c>
      <c r="M168" s="5">
        <v>690.67184943390896</v>
      </c>
    </row>
    <row r="169" spans="1:13">
      <c r="A169" s="80"/>
      <c r="B169" s="27" t="s">
        <v>16</v>
      </c>
      <c r="C169" s="28">
        <v>0</v>
      </c>
      <c r="D169" s="28">
        <v>0.11973392821829233</v>
      </c>
      <c r="E169" s="28">
        <v>0</v>
      </c>
      <c r="F169" s="28">
        <v>2.9259125686154179E-3</v>
      </c>
      <c r="G169" s="28">
        <v>0</v>
      </c>
      <c r="H169" s="28">
        <v>9.4161862006721275E-2</v>
      </c>
      <c r="I169" s="28">
        <v>0.29346054553302608</v>
      </c>
      <c r="J169" s="28">
        <v>0</v>
      </c>
      <c r="K169" s="28">
        <v>2.6838148918826642E-2</v>
      </c>
      <c r="L169" s="28">
        <v>4.4613554836449514E-2</v>
      </c>
      <c r="M169" s="77">
        <v>0.24642988855861403</v>
      </c>
    </row>
    <row r="170" spans="1:13">
      <c r="A170" s="78" t="s">
        <v>58</v>
      </c>
      <c r="B170" s="25" t="s">
        <v>13</v>
      </c>
      <c r="C170" s="26">
        <v>71.926386100941301</v>
      </c>
      <c r="D170" s="5">
        <v>71.926386100941301</v>
      </c>
      <c r="E170" s="5">
        <v>71.926386100941301</v>
      </c>
      <c r="F170" s="26">
        <v>71.926386100941301</v>
      </c>
      <c r="G170" s="26">
        <v>71.926386100941301</v>
      </c>
      <c r="H170" s="5">
        <v>71.926386100941301</v>
      </c>
      <c r="I170" s="5">
        <v>71.926386100941301</v>
      </c>
      <c r="J170" s="5">
        <v>71.926386100941301</v>
      </c>
      <c r="K170" s="5">
        <v>71.926386100941301</v>
      </c>
      <c r="L170" s="5">
        <v>71.926386100941301</v>
      </c>
      <c r="M170" s="5">
        <v>71.926386100941301</v>
      </c>
    </row>
    <row r="171" spans="1:13">
      <c r="A171" s="79"/>
      <c r="B171" s="25" t="s">
        <v>14</v>
      </c>
      <c r="C171" s="26">
        <v>0</v>
      </c>
      <c r="D171" s="5">
        <v>0</v>
      </c>
      <c r="E171" s="5">
        <v>0</v>
      </c>
      <c r="F171" s="26">
        <v>0</v>
      </c>
      <c r="G171" s="26">
        <v>0</v>
      </c>
      <c r="H171" s="5">
        <v>0</v>
      </c>
      <c r="I171" s="5">
        <v>0</v>
      </c>
      <c r="J171" s="5">
        <v>0</v>
      </c>
      <c r="K171" s="5">
        <v>0</v>
      </c>
      <c r="L171" s="5">
        <v>0</v>
      </c>
      <c r="M171" s="5">
        <v>0</v>
      </c>
    </row>
    <row r="172" spans="1:13">
      <c r="A172" s="79"/>
      <c r="B172" s="25" t="s">
        <v>15</v>
      </c>
      <c r="C172" s="26">
        <v>71.926386100941301</v>
      </c>
      <c r="D172" s="5">
        <v>71.926386100941301</v>
      </c>
      <c r="E172" s="5">
        <v>71.926386100941301</v>
      </c>
      <c r="F172" s="26">
        <v>71.926386100941301</v>
      </c>
      <c r="G172" s="26">
        <v>71.926386100941301</v>
      </c>
      <c r="H172" s="5">
        <v>71.926386100941301</v>
      </c>
      <c r="I172" s="5">
        <v>71.926386100941301</v>
      </c>
      <c r="J172" s="5">
        <v>71.926386100941301</v>
      </c>
      <c r="K172" s="5">
        <v>71.926386100941301</v>
      </c>
      <c r="L172" s="5">
        <v>71.926386100941301</v>
      </c>
      <c r="M172" s="5">
        <v>71.926386100941301</v>
      </c>
    </row>
    <row r="173" spans="1:13">
      <c r="A173" s="80"/>
      <c r="B173" s="27" t="s">
        <v>16</v>
      </c>
      <c r="C173" s="28">
        <v>0</v>
      </c>
      <c r="D173" s="28">
        <v>0</v>
      </c>
      <c r="E173" s="28">
        <v>0</v>
      </c>
      <c r="F173" s="28">
        <v>0</v>
      </c>
      <c r="G173" s="28">
        <v>0</v>
      </c>
      <c r="H173" s="28">
        <v>0</v>
      </c>
      <c r="I173" s="28">
        <v>0</v>
      </c>
      <c r="J173" s="28">
        <v>0</v>
      </c>
      <c r="K173" s="28">
        <v>0</v>
      </c>
      <c r="L173" s="28">
        <v>0</v>
      </c>
      <c r="M173" s="28">
        <v>0</v>
      </c>
    </row>
    <row r="174" spans="1:13">
      <c r="A174" s="78" t="s">
        <v>59</v>
      </c>
      <c r="B174" s="25" t="s">
        <v>13</v>
      </c>
      <c r="C174" s="26">
        <v>9.07971739220541</v>
      </c>
      <c r="D174" s="5">
        <v>9.07971739220541</v>
      </c>
      <c r="E174" s="5">
        <v>9.07971739220541</v>
      </c>
      <c r="F174" s="26">
        <v>9.07971739220541</v>
      </c>
      <c r="G174" s="26">
        <v>9.07971739220541</v>
      </c>
      <c r="H174" s="5">
        <v>9.07971739220541</v>
      </c>
      <c r="I174" s="5">
        <v>9.07971739220541</v>
      </c>
      <c r="J174" s="5">
        <v>9.07971739220541</v>
      </c>
      <c r="K174" s="5">
        <v>9.0797172000222197</v>
      </c>
      <c r="L174" s="5">
        <v>9.07971739220541</v>
      </c>
      <c r="M174" s="5">
        <v>9.0797170360743387</v>
      </c>
    </row>
    <row r="175" spans="1:13">
      <c r="A175" s="79"/>
      <c r="B175" s="25" t="s">
        <v>14</v>
      </c>
      <c r="C175" s="26">
        <v>0</v>
      </c>
      <c r="D175" s="5">
        <v>0</v>
      </c>
      <c r="E175" s="5">
        <v>0</v>
      </c>
      <c r="F175" s="26">
        <v>0</v>
      </c>
      <c r="G175" s="26">
        <v>0</v>
      </c>
      <c r="H175" s="5">
        <v>0</v>
      </c>
      <c r="I175" s="5">
        <v>0</v>
      </c>
      <c r="J175" s="5">
        <v>0</v>
      </c>
      <c r="K175" s="5">
        <v>0</v>
      </c>
      <c r="L175" s="5">
        <v>0</v>
      </c>
      <c r="M175" s="5">
        <v>0.18547113772721799</v>
      </c>
    </row>
    <row r="176" spans="1:13">
      <c r="A176" s="79"/>
      <c r="B176" s="25" t="s">
        <v>15</v>
      </c>
      <c r="C176" s="26">
        <v>9.07971739220541</v>
      </c>
      <c r="D176" s="5">
        <v>9.07971739220541</v>
      </c>
      <c r="E176" s="5">
        <v>9.07971739220541</v>
      </c>
      <c r="F176" s="26">
        <v>9.07971739220541</v>
      </c>
      <c r="G176" s="26">
        <v>9.07971739220541</v>
      </c>
      <c r="H176" s="5">
        <v>9.07971739220541</v>
      </c>
      <c r="I176" s="5">
        <v>9.07971739220541</v>
      </c>
      <c r="J176" s="5">
        <v>9.07971739220541</v>
      </c>
      <c r="K176" s="5">
        <v>9.0797172000222197</v>
      </c>
      <c r="L176" s="5">
        <v>9.07971739220541</v>
      </c>
      <c r="M176" s="5">
        <v>8.8942458983471209</v>
      </c>
    </row>
    <row r="177" spans="1:13">
      <c r="A177" s="80"/>
      <c r="B177" s="27" t="s">
        <v>16</v>
      </c>
      <c r="C177" s="28">
        <v>0</v>
      </c>
      <c r="D177" s="28">
        <v>0</v>
      </c>
      <c r="E177" s="28">
        <v>0</v>
      </c>
      <c r="F177" s="28">
        <v>0</v>
      </c>
      <c r="G177" s="28">
        <v>0</v>
      </c>
      <c r="H177" s="28">
        <v>0</v>
      </c>
      <c r="I177" s="28">
        <v>0</v>
      </c>
      <c r="J177" s="28">
        <v>0</v>
      </c>
      <c r="K177" s="28">
        <v>0</v>
      </c>
      <c r="L177" s="28">
        <v>0</v>
      </c>
      <c r="M177" s="28">
        <v>2.0426973328610178E-2</v>
      </c>
    </row>
    <row r="178" spans="1:13">
      <c r="A178" s="78" t="s">
        <v>60</v>
      </c>
      <c r="B178" s="25" t="s">
        <v>13</v>
      </c>
      <c r="C178" s="26">
        <v>101.95679326139199</v>
      </c>
      <c r="D178" s="5">
        <v>101.95679326139199</v>
      </c>
      <c r="E178" s="5">
        <v>101.956795126556</v>
      </c>
      <c r="F178" s="26">
        <v>101.95679326139199</v>
      </c>
      <c r="G178" s="26">
        <v>101.95679326139199</v>
      </c>
      <c r="H178" s="5">
        <v>101.956794413685</v>
      </c>
      <c r="I178" s="5">
        <v>101.95679129322734</v>
      </c>
      <c r="J178" s="5">
        <v>101.95679636899899</v>
      </c>
      <c r="K178" s="5">
        <v>101.956795126556</v>
      </c>
      <c r="L178" s="5">
        <v>101.956795126556</v>
      </c>
      <c r="M178" s="5">
        <v>101.956790460172</v>
      </c>
    </row>
    <row r="179" spans="1:13">
      <c r="A179" s="79"/>
      <c r="B179" s="25" t="s">
        <v>14</v>
      </c>
      <c r="C179" s="26">
        <v>0</v>
      </c>
      <c r="D179" s="5">
        <v>0</v>
      </c>
      <c r="E179" s="5">
        <v>0</v>
      </c>
      <c r="F179" s="26">
        <v>0</v>
      </c>
      <c r="G179" s="26">
        <v>0</v>
      </c>
      <c r="H179" s="5">
        <v>0</v>
      </c>
      <c r="I179" s="5">
        <v>1.8659355734913401</v>
      </c>
      <c r="J179" s="5">
        <v>0</v>
      </c>
      <c r="K179" s="5">
        <v>0</v>
      </c>
      <c r="L179" s="5">
        <v>0</v>
      </c>
      <c r="M179" s="5">
        <v>0</v>
      </c>
    </row>
    <row r="180" spans="1:13">
      <c r="A180" s="79"/>
      <c r="B180" s="25" t="s">
        <v>15</v>
      </c>
      <c r="C180" s="26">
        <v>101.95679326139199</v>
      </c>
      <c r="D180" s="5">
        <v>101.95679326139199</v>
      </c>
      <c r="E180" s="5">
        <v>101.956795126556</v>
      </c>
      <c r="F180" s="26">
        <v>101.95679326139199</v>
      </c>
      <c r="G180" s="26">
        <v>101.95679326139199</v>
      </c>
      <c r="H180" s="5">
        <v>101.956794413685</v>
      </c>
      <c r="I180" s="5">
        <v>100.090855719736</v>
      </c>
      <c r="J180" s="5">
        <v>101.95679636899899</v>
      </c>
      <c r="K180" s="5">
        <v>101.956795126556</v>
      </c>
      <c r="L180" s="5">
        <v>101.956795126556</v>
      </c>
      <c r="M180" s="5">
        <v>101.956790460172</v>
      </c>
    </row>
    <row r="181" spans="1:13">
      <c r="A181" s="80"/>
      <c r="B181" s="27" t="s">
        <v>16</v>
      </c>
      <c r="C181" s="28">
        <v>0</v>
      </c>
      <c r="D181" s="28">
        <v>0</v>
      </c>
      <c r="E181" s="28">
        <v>0</v>
      </c>
      <c r="F181" s="28">
        <v>0</v>
      </c>
      <c r="G181" s="28">
        <v>0</v>
      </c>
      <c r="H181" s="28">
        <v>0</v>
      </c>
      <c r="I181" s="28">
        <v>1.830123868968097E-2</v>
      </c>
      <c r="J181" s="28">
        <v>0</v>
      </c>
      <c r="K181" s="28">
        <v>0</v>
      </c>
      <c r="L181" s="28">
        <v>0</v>
      </c>
      <c r="M181" s="28">
        <v>0</v>
      </c>
    </row>
    <row r="182" spans="1:13">
      <c r="A182" s="78" t="s">
        <v>61</v>
      </c>
      <c r="B182" s="25" t="s">
        <v>13</v>
      </c>
      <c r="C182" s="26">
        <v>195.34778251518799</v>
      </c>
      <c r="D182" s="5">
        <v>195.34778139334259</v>
      </c>
      <c r="E182" s="5">
        <v>195.34778251518799</v>
      </c>
      <c r="F182" s="26">
        <v>195.3477842041811</v>
      </c>
      <c r="G182" s="26">
        <v>195.34778251518799</v>
      </c>
      <c r="H182" s="5">
        <v>195.3477813850744</v>
      </c>
      <c r="I182" s="5">
        <v>195.34778274404701</v>
      </c>
      <c r="J182" s="5">
        <v>195.34778258501348</v>
      </c>
      <c r="K182" s="5">
        <v>195.34778349750201</v>
      </c>
      <c r="L182" s="5">
        <v>195.34778038437418</v>
      </c>
      <c r="M182" s="5">
        <v>195.34778123907648</v>
      </c>
    </row>
    <row r="183" spans="1:13">
      <c r="A183" s="79"/>
      <c r="B183" s="25" t="s">
        <v>14</v>
      </c>
      <c r="C183" s="26">
        <v>0</v>
      </c>
      <c r="D183" s="5">
        <v>57.949905589700599</v>
      </c>
      <c r="E183" s="5">
        <v>0</v>
      </c>
      <c r="F183" s="26">
        <v>38.5564720781421</v>
      </c>
      <c r="G183" s="26">
        <v>0</v>
      </c>
      <c r="H183" s="5">
        <v>29.177497287020401</v>
      </c>
      <c r="I183" s="5">
        <v>182.83032961302001</v>
      </c>
      <c r="J183" s="5">
        <v>0.18733548476247799</v>
      </c>
      <c r="K183" s="5">
        <v>10.45860362406</v>
      </c>
      <c r="L183" s="5">
        <v>52.6800325057972</v>
      </c>
      <c r="M183" s="5">
        <v>177.20934794888399</v>
      </c>
    </row>
    <row r="184" spans="1:13">
      <c r="A184" s="79"/>
      <c r="B184" s="25" t="s">
        <v>15</v>
      </c>
      <c r="C184" s="26">
        <v>195.34778251518799</v>
      </c>
      <c r="D184" s="5">
        <v>137.39787580364199</v>
      </c>
      <c r="E184" s="5">
        <v>195.34778251518799</v>
      </c>
      <c r="F184" s="26">
        <v>156.791312126039</v>
      </c>
      <c r="G184" s="26">
        <v>195.34778251518799</v>
      </c>
      <c r="H184" s="5">
        <v>166.170284098054</v>
      </c>
      <c r="I184" s="5">
        <v>12.517453131027001</v>
      </c>
      <c r="J184" s="5">
        <v>195.16044710025099</v>
      </c>
      <c r="K184" s="5">
        <v>184.889179873442</v>
      </c>
      <c r="L184" s="5">
        <v>142.66774787857699</v>
      </c>
      <c r="M184" s="5">
        <v>18.138433290192499</v>
      </c>
    </row>
    <row r="185" spans="1:13">
      <c r="A185" s="80"/>
      <c r="B185" s="27" t="s">
        <v>16</v>
      </c>
      <c r="C185" s="28">
        <v>0</v>
      </c>
      <c r="D185" s="28">
        <v>0.29664992955827613</v>
      </c>
      <c r="E185" s="28">
        <v>0</v>
      </c>
      <c r="F185" s="28">
        <v>0.19737348050921411</v>
      </c>
      <c r="G185" s="28">
        <v>0</v>
      </c>
      <c r="H185" s="28">
        <v>0.14936180528974113</v>
      </c>
      <c r="I185" s="28">
        <v>0.93592221547030352</v>
      </c>
      <c r="J185" s="28">
        <v>9.5898444447892E-4</v>
      </c>
      <c r="K185" s="28">
        <v>5.3538378766369459E-2</v>
      </c>
      <c r="L185" s="28">
        <v>0.26967305388442009</v>
      </c>
      <c r="M185" s="28">
        <v>0.90714799433532467</v>
      </c>
    </row>
    <row r="186" spans="1:13">
      <c r="A186" s="78" t="s">
        <v>62</v>
      </c>
      <c r="B186" s="25" t="s">
        <v>13</v>
      </c>
      <c r="C186" s="26">
        <v>33.2001717994698</v>
      </c>
      <c r="D186" s="5">
        <v>33.2001717994698</v>
      </c>
      <c r="E186" s="5">
        <v>33.2001717994698</v>
      </c>
      <c r="F186" s="26">
        <v>33.2001717994698</v>
      </c>
      <c r="G186" s="26">
        <v>33.200171705301329</v>
      </c>
      <c r="H186" s="5">
        <v>33.2001717994698</v>
      </c>
      <c r="I186" s="5">
        <v>33.2001714118867</v>
      </c>
      <c r="J186" s="5">
        <v>33.200171867265311</v>
      </c>
      <c r="K186" s="5">
        <v>33.200171922660203</v>
      </c>
      <c r="L186" s="5">
        <v>33.200171625814612</v>
      </c>
      <c r="M186" s="5">
        <v>33.2001717994698</v>
      </c>
    </row>
    <row r="187" spans="1:13">
      <c r="A187" s="79"/>
      <c r="B187" s="25" t="s">
        <v>14</v>
      </c>
      <c r="C187" s="26">
        <v>0</v>
      </c>
      <c r="D187" s="5">
        <v>0</v>
      </c>
      <c r="E187" s="5">
        <v>0</v>
      </c>
      <c r="F187" s="26">
        <v>0</v>
      </c>
      <c r="G187" s="26">
        <v>3.0601419083802299</v>
      </c>
      <c r="H187" s="5">
        <v>0</v>
      </c>
      <c r="I187" s="5">
        <v>13.8700277092686</v>
      </c>
      <c r="J187" s="5">
        <v>1.01065200447501</v>
      </c>
      <c r="K187" s="5">
        <v>0</v>
      </c>
      <c r="L187" s="5">
        <v>6.8944315212115104</v>
      </c>
      <c r="M187" s="5">
        <v>0</v>
      </c>
    </row>
    <row r="188" spans="1:13">
      <c r="A188" s="79"/>
      <c r="B188" s="25" t="s">
        <v>15</v>
      </c>
      <c r="C188" s="26">
        <v>33.2001717994698</v>
      </c>
      <c r="D188" s="5">
        <v>33.2001717994698</v>
      </c>
      <c r="E188" s="5">
        <v>33.2001717994698</v>
      </c>
      <c r="F188" s="26">
        <v>33.2001717994698</v>
      </c>
      <c r="G188" s="26">
        <v>30.140029796921102</v>
      </c>
      <c r="H188" s="5">
        <v>33.2001717994698</v>
      </c>
      <c r="I188" s="5">
        <v>19.330143702618098</v>
      </c>
      <c r="J188" s="5">
        <v>32.189519862790299</v>
      </c>
      <c r="K188" s="5">
        <v>33.200171922660203</v>
      </c>
      <c r="L188" s="5">
        <v>26.3057401046031</v>
      </c>
      <c r="M188" s="5">
        <v>33.2001717994698</v>
      </c>
    </row>
    <row r="189" spans="1:13">
      <c r="A189" s="80"/>
      <c r="B189" s="27" t="s">
        <v>16</v>
      </c>
      <c r="C189" s="28">
        <v>0</v>
      </c>
      <c r="D189" s="28">
        <v>0</v>
      </c>
      <c r="E189" s="28">
        <v>0</v>
      </c>
      <c r="F189" s="28">
        <v>0</v>
      </c>
      <c r="G189" s="28">
        <v>9.2172472345725648E-2</v>
      </c>
      <c r="H189" s="28">
        <v>0</v>
      </c>
      <c r="I189" s="28">
        <v>0.41776976200498461</v>
      </c>
      <c r="J189" s="28">
        <v>3.0441167850443936E-2</v>
      </c>
      <c r="K189" s="28">
        <v>0</v>
      </c>
      <c r="L189" s="28">
        <v>0.2076625265349768</v>
      </c>
      <c r="M189" s="28">
        <v>0</v>
      </c>
    </row>
    <row r="190" spans="1:13">
      <c r="A190" s="78" t="s">
        <v>63</v>
      </c>
      <c r="B190" s="25" t="s">
        <v>13</v>
      </c>
      <c r="C190" s="26">
        <v>38.169885887086402</v>
      </c>
      <c r="D190" s="5">
        <v>38.169885984164203</v>
      </c>
      <c r="E190" s="5">
        <v>38.169885984164203</v>
      </c>
      <c r="F190" s="26">
        <v>38.169885984164203</v>
      </c>
      <c r="G190" s="26">
        <v>38.169885984164203</v>
      </c>
      <c r="H190" s="5">
        <v>38.169885984164203</v>
      </c>
      <c r="I190" s="5">
        <v>38.169885984164203</v>
      </c>
      <c r="J190" s="5">
        <v>38.169885983508109</v>
      </c>
      <c r="K190" s="5">
        <v>38.169885730736759</v>
      </c>
      <c r="L190" s="5">
        <v>38.169886015185376</v>
      </c>
      <c r="M190" s="5">
        <v>38.169885984164203</v>
      </c>
    </row>
    <row r="191" spans="1:13">
      <c r="A191" s="79"/>
      <c r="B191" s="25" t="s">
        <v>14</v>
      </c>
      <c r="C191" s="26">
        <v>38.169885887086402</v>
      </c>
      <c r="D191" s="5">
        <v>0</v>
      </c>
      <c r="E191" s="5">
        <v>38.169885984164203</v>
      </c>
      <c r="F191" s="26">
        <v>0</v>
      </c>
      <c r="G191" s="26">
        <v>0</v>
      </c>
      <c r="H191" s="5">
        <v>0</v>
      </c>
      <c r="I191" s="5">
        <v>38.169885984164203</v>
      </c>
      <c r="J191" s="5">
        <v>1.3859564541371101</v>
      </c>
      <c r="K191" s="5">
        <v>0.33644760169735799</v>
      </c>
      <c r="L191" s="5">
        <v>38.169859661335899</v>
      </c>
      <c r="M191" s="5">
        <v>0</v>
      </c>
    </row>
    <row r="192" spans="1:13">
      <c r="A192" s="79"/>
      <c r="B192" s="25" t="s">
        <v>15</v>
      </c>
      <c r="C192" s="26">
        <v>0</v>
      </c>
      <c r="D192" s="5">
        <v>38.169885984164203</v>
      </c>
      <c r="E192" s="5">
        <v>0</v>
      </c>
      <c r="F192" s="26">
        <v>38.169885984164203</v>
      </c>
      <c r="G192" s="26">
        <v>38.169885984164203</v>
      </c>
      <c r="H192" s="5">
        <v>38.169885984164203</v>
      </c>
      <c r="I192" s="5">
        <v>0</v>
      </c>
      <c r="J192" s="5">
        <v>36.783929529371001</v>
      </c>
      <c r="K192" s="5">
        <v>37.833438129039401</v>
      </c>
      <c r="L192" s="5">
        <v>2.6353849475433599E-5</v>
      </c>
      <c r="M192" s="5">
        <v>38.169885984164203</v>
      </c>
    </row>
    <row r="193" spans="1:13">
      <c r="A193" s="80"/>
      <c r="B193" s="27" t="s">
        <v>16</v>
      </c>
      <c r="C193" s="28">
        <v>1</v>
      </c>
      <c r="D193" s="28">
        <v>0</v>
      </c>
      <c r="E193" s="28">
        <v>1</v>
      </c>
      <c r="F193" s="28">
        <v>0</v>
      </c>
      <c r="G193" s="28">
        <v>0</v>
      </c>
      <c r="H193" s="28">
        <v>0</v>
      </c>
      <c r="I193" s="28">
        <v>1</v>
      </c>
      <c r="J193" s="28">
        <v>3.6310206814239215E-2</v>
      </c>
      <c r="K193" s="28">
        <v>8.8144775719469735E-3</v>
      </c>
      <c r="L193" s="28">
        <v>0.99999930956436534</v>
      </c>
      <c r="M193" s="28">
        <v>0</v>
      </c>
    </row>
    <row r="194" spans="1:13">
      <c r="A194" s="78" t="s">
        <v>64</v>
      </c>
      <c r="B194" s="25" t="s">
        <v>13</v>
      </c>
      <c r="C194" s="26">
        <v>16.164120423487098</v>
      </c>
      <c r="D194" s="5">
        <v>16.164122052388699</v>
      </c>
      <c r="E194" s="5">
        <v>16.164120880387323</v>
      </c>
      <c r="F194" s="26">
        <v>16.164120423487098</v>
      </c>
      <c r="G194" s="26">
        <v>16.164120423487098</v>
      </c>
      <c r="H194" s="5">
        <v>16.164122636065649</v>
      </c>
      <c r="I194" s="5">
        <v>16.164120423487098</v>
      </c>
      <c r="J194" s="5">
        <v>16.164120423487098</v>
      </c>
      <c r="K194" s="5">
        <v>16.164121851304898</v>
      </c>
      <c r="L194" s="5">
        <v>16.164120277842752</v>
      </c>
      <c r="M194" s="5">
        <v>16.164120940392799</v>
      </c>
    </row>
    <row r="195" spans="1:13">
      <c r="A195" s="79"/>
      <c r="B195" s="25" t="s">
        <v>14</v>
      </c>
      <c r="C195" s="26">
        <v>0</v>
      </c>
      <c r="D195" s="5">
        <v>12.822488649008999</v>
      </c>
      <c r="E195" s="5">
        <v>12.847531298998501</v>
      </c>
      <c r="F195" s="26">
        <v>0</v>
      </c>
      <c r="G195" s="26">
        <v>0</v>
      </c>
      <c r="H195" s="5">
        <v>11.6615280918521</v>
      </c>
      <c r="I195" s="5">
        <v>16.164120423487098</v>
      </c>
      <c r="J195" s="5">
        <v>0</v>
      </c>
      <c r="K195" s="5">
        <v>0</v>
      </c>
      <c r="L195" s="5">
        <v>12.754813686353801</v>
      </c>
      <c r="M195" s="5">
        <v>16.164120940392799</v>
      </c>
    </row>
    <row r="196" spans="1:13">
      <c r="A196" s="79"/>
      <c r="B196" s="25" t="s">
        <v>15</v>
      </c>
      <c r="C196" s="26">
        <v>16.164120423487098</v>
      </c>
      <c r="D196" s="5">
        <v>3.3416334033797002</v>
      </c>
      <c r="E196" s="5">
        <v>3.3165895813888202</v>
      </c>
      <c r="F196" s="26">
        <v>16.164120423487098</v>
      </c>
      <c r="G196" s="26">
        <v>16.164120423487098</v>
      </c>
      <c r="H196" s="5">
        <v>4.50259454421355</v>
      </c>
      <c r="I196" s="5">
        <v>0</v>
      </c>
      <c r="J196" s="5">
        <v>16.164120423487098</v>
      </c>
      <c r="K196" s="5">
        <v>16.164121851304898</v>
      </c>
      <c r="L196" s="5">
        <v>3.4093065914889502</v>
      </c>
      <c r="M196" s="5">
        <v>0</v>
      </c>
    </row>
    <row r="197" spans="1:13">
      <c r="A197" s="80"/>
      <c r="B197" s="27" t="s">
        <v>16</v>
      </c>
      <c r="C197" s="28">
        <v>0</v>
      </c>
      <c r="D197" s="28">
        <v>0.79326848729864174</v>
      </c>
      <c r="E197" s="28">
        <v>0.79481781867809498</v>
      </c>
      <c r="F197" s="28">
        <v>0</v>
      </c>
      <c r="G197" s="28">
        <v>0</v>
      </c>
      <c r="H197" s="28">
        <v>0.72144516311901219</v>
      </c>
      <c r="I197" s="28">
        <v>1</v>
      </c>
      <c r="J197" s="28">
        <v>0</v>
      </c>
      <c r="K197" s="28">
        <v>0</v>
      </c>
      <c r="L197" s="28">
        <v>0.78908183477437266</v>
      </c>
      <c r="M197" s="28">
        <v>1</v>
      </c>
    </row>
    <row r="198" spans="1:13">
      <c r="A198" s="78" t="s">
        <v>65</v>
      </c>
      <c r="B198" s="25" t="s">
        <v>13</v>
      </c>
      <c r="C198" s="26">
        <v>206.10293575606676</v>
      </c>
      <c r="D198" s="5">
        <v>206.10293755430601</v>
      </c>
      <c r="E198" s="5">
        <v>206.10293676161479</v>
      </c>
      <c r="F198" s="26">
        <v>206.1029375416536</v>
      </c>
      <c r="G198" s="26">
        <v>206.1029378108</v>
      </c>
      <c r="H198" s="5">
        <v>206.10293408895399</v>
      </c>
      <c r="I198" s="5">
        <v>206.102934476353</v>
      </c>
      <c r="J198" s="5">
        <v>206.1029345279122</v>
      </c>
      <c r="K198" s="5">
        <v>206.10293744909202</v>
      </c>
      <c r="L198" s="5">
        <v>206.10293380846502</v>
      </c>
      <c r="M198" s="5">
        <v>206.10293454435009</v>
      </c>
    </row>
    <row r="199" spans="1:13">
      <c r="A199" s="79"/>
      <c r="B199" s="25" t="s">
        <v>14</v>
      </c>
      <c r="C199" s="26">
        <v>199.33978874811501</v>
      </c>
      <c r="D199" s="5">
        <v>0</v>
      </c>
      <c r="E199" s="5">
        <v>200.360182547503</v>
      </c>
      <c r="F199" s="26">
        <v>1.8021200961576</v>
      </c>
      <c r="G199" s="26">
        <v>0</v>
      </c>
      <c r="H199" s="5">
        <v>0</v>
      </c>
      <c r="I199" s="5">
        <v>206.102934476353</v>
      </c>
      <c r="J199" s="5">
        <v>2.0662131942102002</v>
      </c>
      <c r="K199" s="5">
        <v>1.29969965435603</v>
      </c>
      <c r="L199" s="5">
        <v>201.121980728192</v>
      </c>
      <c r="M199" s="5">
        <v>13.6985268321011</v>
      </c>
    </row>
    <row r="200" spans="1:13">
      <c r="A200" s="79"/>
      <c r="B200" s="25" t="s">
        <v>15</v>
      </c>
      <c r="C200" s="26">
        <v>6.7631470079517504</v>
      </c>
      <c r="D200" s="5">
        <v>206.10293755430601</v>
      </c>
      <c r="E200" s="5">
        <v>5.7427542141117698</v>
      </c>
      <c r="F200" s="26">
        <v>204.30081744549599</v>
      </c>
      <c r="G200" s="26">
        <v>206.1029378108</v>
      </c>
      <c r="H200" s="5">
        <v>206.10293408895399</v>
      </c>
      <c r="I200" s="5">
        <v>0</v>
      </c>
      <c r="J200" s="5">
        <v>204.03672133370199</v>
      </c>
      <c r="K200" s="5">
        <v>204.80323779473599</v>
      </c>
      <c r="L200" s="5">
        <v>4.9809530802730198</v>
      </c>
      <c r="M200" s="5">
        <v>192.404407712249</v>
      </c>
    </row>
    <row r="201" spans="1:13">
      <c r="A201" s="80"/>
      <c r="B201" s="29" t="s">
        <v>16</v>
      </c>
      <c r="C201" s="28">
        <v>0.96718558625503392</v>
      </c>
      <c r="D201" s="28">
        <v>0</v>
      </c>
      <c r="E201" s="28">
        <v>0.972136475567284</v>
      </c>
      <c r="F201" s="28">
        <v>8.743786564387953E-3</v>
      </c>
      <c r="G201" s="28">
        <v>0</v>
      </c>
      <c r="H201" s="28">
        <v>0</v>
      </c>
      <c r="I201" s="28">
        <v>1</v>
      </c>
      <c r="J201" s="28">
        <v>1.0025151747319621E-2</v>
      </c>
      <c r="K201" s="28">
        <v>6.306070502644142E-3</v>
      </c>
      <c r="L201" s="28">
        <v>0.97583269200378331</v>
      </c>
      <c r="M201" s="28">
        <v>6.6464491941299331E-2</v>
      </c>
    </row>
    <row r="202" spans="1:13">
      <c r="A202" s="78" t="s">
        <v>66</v>
      </c>
      <c r="B202" s="25" t="s">
        <v>13</v>
      </c>
      <c r="C202" s="26">
        <v>2387.4870908354901</v>
      </c>
      <c r="D202" s="5">
        <v>2387.4870954996932</v>
      </c>
      <c r="E202" s="5">
        <v>2387.4870867330501</v>
      </c>
      <c r="F202" s="26">
        <v>2387.487087651512</v>
      </c>
      <c r="G202" s="26">
        <v>2387.4870867507898</v>
      </c>
      <c r="H202" s="5">
        <v>2387.4870878572392</v>
      </c>
      <c r="I202" s="5">
        <v>2387.4870869942838</v>
      </c>
      <c r="J202" s="5">
        <v>2387.4870917015319</v>
      </c>
      <c r="K202" s="5">
        <v>2387.4870872609772</v>
      </c>
      <c r="L202" s="5">
        <v>2387.4870871111921</v>
      </c>
      <c r="M202" s="5">
        <v>2387.4870851531969</v>
      </c>
    </row>
    <row r="203" spans="1:13">
      <c r="A203" s="79"/>
      <c r="B203" s="25" t="s">
        <v>14</v>
      </c>
      <c r="C203" s="26">
        <v>0</v>
      </c>
      <c r="D203" s="5">
        <v>2209.7934036336401</v>
      </c>
      <c r="E203" s="5">
        <v>0</v>
      </c>
      <c r="F203" s="26">
        <v>2155.5270121072699</v>
      </c>
      <c r="G203" s="26">
        <v>0</v>
      </c>
      <c r="H203" s="5">
        <v>46.171626992859203</v>
      </c>
      <c r="I203" s="5">
        <v>2382.37461008849</v>
      </c>
      <c r="J203" s="5">
        <v>2042.44597903062</v>
      </c>
      <c r="K203" s="5">
        <v>2150.16793954382</v>
      </c>
      <c r="L203" s="5">
        <v>2208.7802282104499</v>
      </c>
      <c r="M203" s="5">
        <v>2304.0323927201198</v>
      </c>
    </row>
    <row r="204" spans="1:13">
      <c r="A204" s="79"/>
      <c r="B204" s="25" t="s">
        <v>15</v>
      </c>
      <c r="C204" s="26">
        <v>2387.4870908354901</v>
      </c>
      <c r="D204" s="5">
        <v>177.693691866053</v>
      </c>
      <c r="E204" s="5">
        <v>2387.4870867330501</v>
      </c>
      <c r="F204" s="26">
        <v>231.96007554424199</v>
      </c>
      <c r="G204" s="26">
        <v>2387.4870867507898</v>
      </c>
      <c r="H204" s="5">
        <v>2341.3154608643799</v>
      </c>
      <c r="I204" s="5">
        <v>5.1124769057938799</v>
      </c>
      <c r="J204" s="5">
        <v>345.04111267091201</v>
      </c>
      <c r="K204" s="5">
        <v>237.31914771715699</v>
      </c>
      <c r="L204" s="5">
        <v>178.70685890074199</v>
      </c>
      <c r="M204" s="5">
        <v>83.454692433077</v>
      </c>
    </row>
    <row r="205" spans="1:13">
      <c r="A205" s="80"/>
      <c r="B205" s="27" t="s">
        <v>16</v>
      </c>
      <c r="C205" s="28">
        <v>0</v>
      </c>
      <c r="D205" s="28">
        <v>0.92557292049829387</v>
      </c>
      <c r="E205" s="28">
        <v>0</v>
      </c>
      <c r="F205" s="28">
        <v>0.90284342196279144</v>
      </c>
      <c r="G205" s="28">
        <v>0</v>
      </c>
      <c r="H205" s="28">
        <v>1.9339005948006222E-2</v>
      </c>
      <c r="I205" s="28">
        <v>0.99785863683466869</v>
      </c>
      <c r="J205" s="28">
        <v>0.85547938086441955</v>
      </c>
      <c r="K205" s="28">
        <v>0.90059877224742635</v>
      </c>
      <c r="L205" s="28">
        <v>0.92514855478570412</v>
      </c>
      <c r="M205" s="28">
        <v>0.96504496591749223</v>
      </c>
    </row>
    <row r="206" spans="1:13">
      <c r="A206" s="78" t="s">
        <v>67</v>
      </c>
      <c r="B206" s="25" t="s">
        <v>13</v>
      </c>
      <c r="C206" s="26">
        <v>466.533588353487</v>
      </c>
      <c r="D206" s="5">
        <v>466.53358706296007</v>
      </c>
      <c r="E206" s="5">
        <v>466.53358799549301</v>
      </c>
      <c r="F206" s="26">
        <v>466.53358852781554</v>
      </c>
      <c r="G206" s="26">
        <v>466.53358799549301</v>
      </c>
      <c r="H206" s="5">
        <v>466.533588353487</v>
      </c>
      <c r="I206" s="5">
        <v>466.53358831357099</v>
      </c>
      <c r="J206" s="5">
        <v>466.53358691834126</v>
      </c>
      <c r="K206" s="5">
        <v>466.53358846701235</v>
      </c>
      <c r="L206" s="5">
        <v>466.53359232364869</v>
      </c>
      <c r="M206" s="5">
        <v>466.53358736848304</v>
      </c>
    </row>
    <row r="207" spans="1:13">
      <c r="A207" s="79"/>
      <c r="B207" s="25" t="s">
        <v>14</v>
      </c>
      <c r="C207" s="26">
        <v>0</v>
      </c>
      <c r="D207" s="5">
        <v>448.52897471695599</v>
      </c>
      <c r="E207" s="5">
        <v>0</v>
      </c>
      <c r="F207" s="26">
        <v>449.75157024895202</v>
      </c>
      <c r="G207" s="26">
        <v>0</v>
      </c>
      <c r="H207" s="5">
        <v>0</v>
      </c>
      <c r="I207" s="5">
        <v>461.884849138927</v>
      </c>
      <c r="J207" s="5">
        <v>446.72084599078698</v>
      </c>
      <c r="K207" s="5">
        <v>449.06162652026597</v>
      </c>
      <c r="L207" s="5">
        <v>448.59878957333899</v>
      </c>
      <c r="M207" s="5">
        <v>355.37113903788702</v>
      </c>
    </row>
    <row r="208" spans="1:13">
      <c r="A208" s="79"/>
      <c r="B208" s="25" t="s">
        <v>15</v>
      </c>
      <c r="C208" s="26">
        <v>466.533588353487</v>
      </c>
      <c r="D208" s="5">
        <v>18.004612346004102</v>
      </c>
      <c r="E208" s="5">
        <v>466.53358799549301</v>
      </c>
      <c r="F208" s="26">
        <v>16.7820182788635</v>
      </c>
      <c r="G208" s="26">
        <v>466.53358799549301</v>
      </c>
      <c r="H208" s="5">
        <v>466.533588353487</v>
      </c>
      <c r="I208" s="5">
        <v>4.6487391746440201</v>
      </c>
      <c r="J208" s="5">
        <v>19.812740927554302</v>
      </c>
      <c r="K208" s="5">
        <v>17.471961946746401</v>
      </c>
      <c r="L208" s="5">
        <v>17.9348027503097</v>
      </c>
      <c r="M208" s="5">
        <v>111.16244833059601</v>
      </c>
    </row>
    <row r="209" spans="1:13">
      <c r="A209" s="80"/>
      <c r="B209" s="27" t="s">
        <v>16</v>
      </c>
      <c r="C209" s="28">
        <v>0</v>
      </c>
      <c r="D209" s="28">
        <v>0.96140768243643238</v>
      </c>
      <c r="E209" s="28">
        <v>0</v>
      </c>
      <c r="F209" s="28">
        <v>0.96402827429463223</v>
      </c>
      <c r="G209" s="28">
        <v>0</v>
      </c>
      <c r="H209" s="28">
        <v>0</v>
      </c>
      <c r="I209" s="28">
        <v>0.99003557452005053</v>
      </c>
      <c r="J209" s="28">
        <v>0.95753201595103554</v>
      </c>
      <c r="K209" s="28">
        <v>0.9625494018465901</v>
      </c>
      <c r="L209" s="28">
        <v>0.96155731753209361</v>
      </c>
      <c r="M209" s="28">
        <v>0.76172680522828817</v>
      </c>
    </row>
  </sheetData>
  <autoFilter ref="B1:G209" xr:uid="{0A81C690-5968-40EA-9542-AD00D72632C9}"/>
  <mergeCells count="52">
    <mergeCell ref="A206:A209"/>
    <mergeCell ref="A186:A189"/>
    <mergeCell ref="A190:A193"/>
    <mergeCell ref="A194:A197"/>
    <mergeCell ref="A198:A201"/>
    <mergeCell ref="A202:A205"/>
    <mergeCell ref="A166:A169"/>
    <mergeCell ref="A170:A173"/>
    <mergeCell ref="A174:A177"/>
    <mergeCell ref="A178:A181"/>
    <mergeCell ref="A182:A185"/>
    <mergeCell ref="A146:A149"/>
    <mergeCell ref="A150:A153"/>
    <mergeCell ref="A154:A157"/>
    <mergeCell ref="A158:A161"/>
    <mergeCell ref="A162:A165"/>
    <mergeCell ref="A126:A129"/>
    <mergeCell ref="A130:A133"/>
    <mergeCell ref="A134:A137"/>
    <mergeCell ref="A138:A141"/>
    <mergeCell ref="A142:A145"/>
    <mergeCell ref="A106:A109"/>
    <mergeCell ref="A110:A113"/>
    <mergeCell ref="A114:A117"/>
    <mergeCell ref="A118:A121"/>
    <mergeCell ref="A122:A125"/>
    <mergeCell ref="A86:A89"/>
    <mergeCell ref="A90:A93"/>
    <mergeCell ref="A94:A97"/>
    <mergeCell ref="A98:A101"/>
    <mergeCell ref="A102:A105"/>
    <mergeCell ref="A66:A69"/>
    <mergeCell ref="A70:A73"/>
    <mergeCell ref="A74:A77"/>
    <mergeCell ref="A78:A81"/>
    <mergeCell ref="A82:A85"/>
    <mergeCell ref="A46:A49"/>
    <mergeCell ref="A50:A53"/>
    <mergeCell ref="A54:A57"/>
    <mergeCell ref="A58:A61"/>
    <mergeCell ref="A62:A65"/>
    <mergeCell ref="A42:A45"/>
    <mergeCell ref="A22:A25"/>
    <mergeCell ref="A26:A29"/>
    <mergeCell ref="A30:A33"/>
    <mergeCell ref="A34:A37"/>
    <mergeCell ref="A38:A41"/>
    <mergeCell ref="A2:A5"/>
    <mergeCell ref="A6:A9"/>
    <mergeCell ref="A10:A13"/>
    <mergeCell ref="A14:A17"/>
    <mergeCell ref="A18:A21"/>
  </mergeCells>
  <conditionalFormatting sqref="A2">
    <cfRule type="beginsWith" dxfId="82" priority="18" operator="beginsWith" text="13">
      <formula>LEFT(A2,LEN("13"))="13"</formula>
    </cfRule>
    <cfRule type="beginsWith" dxfId="81" priority="19" operator="beginsWith" text="12">
      <formula>LEFT(A2,LEN("12"))="12"</formula>
    </cfRule>
    <cfRule type="beginsWith" dxfId="80" priority="20" operator="beginsWith" text="11">
      <formula>LEFT(A2,LEN("11"))="11"</formula>
    </cfRule>
    <cfRule type="beginsWith" dxfId="79" priority="21" operator="beginsWith" text="10">
      <formula>LEFT(A2,LEN("10"))="10"</formula>
    </cfRule>
    <cfRule type="beginsWith" dxfId="78" priority="22" operator="beginsWith" text="09">
      <formula>LEFT(A2,LEN("09"))="09"</formula>
    </cfRule>
    <cfRule type="beginsWith" dxfId="77" priority="23" operator="beginsWith" text="08">
      <formula>LEFT(A2,LEN("08"))="08"</formula>
    </cfRule>
    <cfRule type="beginsWith" dxfId="76" priority="24" operator="beginsWith" text="07">
      <formula>LEFT(A2,LEN("07"))="07"</formula>
    </cfRule>
    <cfRule type="beginsWith" dxfId="75" priority="25" operator="beginsWith" text="06">
      <formula>LEFT(A2,LEN("06"))="06"</formula>
    </cfRule>
    <cfRule type="beginsWith" dxfId="74" priority="26" operator="beginsWith" text="05">
      <formula>LEFT(A2,LEN("05"))="05"</formula>
    </cfRule>
    <cfRule type="beginsWith" dxfId="73" priority="27" operator="beginsWith" text="04">
      <formula>LEFT(A2,LEN("04"))="04"</formula>
    </cfRule>
    <cfRule type="beginsWith" dxfId="72" priority="28" operator="beginsWith" text="03">
      <formula>LEFT(A2,LEN("03"))="03"</formula>
    </cfRule>
    <cfRule type="beginsWith" dxfId="71" priority="29" operator="beginsWith" text="02">
      <formula>LEFT(A2,LEN("02"))="02"</formula>
    </cfRule>
    <cfRule type="beginsWith" dxfId="70" priority="30" operator="beginsWith" text="01">
      <formula>LEFT(A2,LEN("01"))="01"</formula>
    </cfRule>
  </conditionalFormatting>
  <conditionalFormatting sqref="A6 A10 A14 A18 A22 A26 A30 A34 A38 A42 A46 A50 A54 A58 A62 A66 A70 A74 A78 A82 A86 A90 A94 A98 A102 A106 A110 A114 A118 A122 A126 A130 A134 A138 A142 A146 A150 A154 A158 A162 A166 A170 A174 A178 A182 A186 A190 A194 A198 A202 A206">
    <cfRule type="beginsWith" dxfId="69" priority="5" operator="beginsWith" text="13">
      <formula>LEFT(A6,LEN("13"))="13"</formula>
    </cfRule>
    <cfRule type="beginsWith" dxfId="68" priority="6" operator="beginsWith" text="12">
      <formula>LEFT(A6,LEN("12"))="12"</formula>
    </cfRule>
    <cfRule type="beginsWith" dxfId="67" priority="7" operator="beginsWith" text="11">
      <formula>LEFT(A6,LEN("11"))="11"</formula>
    </cfRule>
    <cfRule type="beginsWith" dxfId="66" priority="8" operator="beginsWith" text="10">
      <formula>LEFT(A6,LEN("10"))="10"</formula>
    </cfRule>
    <cfRule type="beginsWith" dxfId="65" priority="9" operator="beginsWith" text="09">
      <formula>LEFT(A6,LEN("09"))="09"</formula>
    </cfRule>
    <cfRule type="beginsWith" dxfId="64" priority="10" operator="beginsWith" text="08">
      <formula>LEFT(A6,LEN("08"))="08"</formula>
    </cfRule>
    <cfRule type="beginsWith" dxfId="63" priority="11" operator="beginsWith" text="07">
      <formula>LEFT(A6,LEN("07"))="07"</formula>
    </cfRule>
    <cfRule type="beginsWith" dxfId="62" priority="12" operator="beginsWith" text="06">
      <formula>LEFT(A6,LEN("06"))="06"</formula>
    </cfRule>
    <cfRule type="beginsWith" dxfId="61" priority="13" operator="beginsWith" text="05">
      <formula>LEFT(A6,LEN("05"))="05"</formula>
    </cfRule>
    <cfRule type="beginsWith" dxfId="60" priority="14" operator="beginsWith" text="04">
      <formula>LEFT(A6,LEN("04"))="04"</formula>
    </cfRule>
    <cfRule type="beginsWith" dxfId="59" priority="15" operator="beginsWith" text="03">
      <formula>LEFT(A6,LEN("03"))="03"</formula>
    </cfRule>
    <cfRule type="beginsWith" dxfId="58" priority="16" operator="beginsWith" text="02">
      <formula>LEFT(A6,LEN("02"))="02"</formula>
    </cfRule>
    <cfRule type="beginsWith" dxfId="57" priority="17" operator="beginsWith" text="01">
      <formula>LEFT(A6,LEN("01"))="01"</formula>
    </cfRule>
  </conditionalFormatting>
  <conditionalFormatting sqref="C5:M5 C9:M9 C13:M13 C17:M17 C21:M21 C25:M25 C29:M29 C33:M33 C37:M37 C41:M41 C45:M45">
    <cfRule type="cellIs" dxfId="56" priority="31" operator="greaterThan">
      <formula>0.25</formula>
    </cfRule>
  </conditionalFormatting>
  <conditionalFormatting sqref="C49:M49 C53:M53 C57:M57 C61:M61 C65:M65 C69:M69 C73:M73 C77:M77 C81:M81 C85:M85 C89:M89">
    <cfRule type="cellIs" dxfId="55" priority="4" operator="greaterThan">
      <formula>0.25</formula>
    </cfRule>
  </conditionalFormatting>
  <conditionalFormatting sqref="C93:M93 C97:M97 C101:M101 C105:M105 C109:M109 C113:M113 C117:M117 C121:M121 C125:M125 C129:M129 C133:M133">
    <cfRule type="cellIs" dxfId="54" priority="3" operator="greaterThan">
      <formula>0.25</formula>
    </cfRule>
  </conditionalFormatting>
  <conditionalFormatting sqref="C137:M137 C141:M141 C145:M145 C149:M149 C153:M153 C157:M157 C161:M161 C165:M165 C173:M173 C177:M177 C169:M169">
    <cfRule type="cellIs" dxfId="53" priority="2" operator="greaterThan">
      <formula>0.25</formula>
    </cfRule>
  </conditionalFormatting>
  <conditionalFormatting sqref="C181:M181 C185:M185 C189:M189 C193:M193 C197:M197 C201:M201 C205:M205 C209:M209">
    <cfRule type="cellIs" dxfId="52" priority="1" operator="greaterThan">
      <formula>0.25</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2"/>
  <dimension ref="A1:AU219"/>
  <sheetViews>
    <sheetView tabSelected="1" zoomScale="87" zoomScaleNormal="87" workbookViewId="0">
      <pane xSplit="1" ySplit="1" topLeftCell="B2" activePane="bottomRight" state="frozen"/>
      <selection pane="bottomRight" sqref="A1:XFD1048576"/>
      <selection pane="bottomLeft" activeCell="A2" sqref="A2"/>
      <selection pane="topRight" activeCell="B1" sqref="B1"/>
    </sheetView>
  </sheetViews>
  <sheetFormatPr defaultColWidth="11.42578125" defaultRowHeight="15" customHeight="1"/>
  <cols>
    <col min="1" max="1" width="19.140625" style="48" customWidth="1"/>
    <col min="2" max="6" width="15.42578125" style="36" customWidth="1"/>
    <col min="7" max="10" width="15.85546875" style="36" customWidth="1"/>
    <col min="11" max="11" width="21.7109375" style="36" customWidth="1"/>
    <col min="12" max="14" width="15.85546875" style="36" customWidth="1"/>
    <col min="15" max="16" width="15.85546875" style="36" hidden="1" customWidth="1"/>
    <col min="17" max="17" width="11.42578125" style="36" hidden="1" customWidth="1"/>
    <col min="18" max="41" width="15.85546875" style="36" hidden="1" customWidth="1"/>
    <col min="42" max="43" width="16.28515625" style="43" customWidth="1"/>
    <col min="44" max="45" width="16.28515625" style="59" customWidth="1"/>
    <col min="46" max="46" width="16.28515625" style="43" customWidth="1"/>
    <col min="47" max="16384" width="11.42578125" style="36"/>
  </cols>
  <sheetData>
    <row r="1" spans="1:46" ht="28.9">
      <c r="A1" s="33" t="s">
        <v>68</v>
      </c>
      <c r="B1" s="66" t="s">
        <v>69</v>
      </c>
      <c r="C1" s="66" t="s">
        <v>70</v>
      </c>
      <c r="D1" s="66" t="s">
        <v>71</v>
      </c>
      <c r="E1" s="66" t="s">
        <v>72</v>
      </c>
      <c r="F1" s="66" t="s">
        <v>73</v>
      </c>
      <c r="G1" s="34" t="s">
        <v>74</v>
      </c>
      <c r="H1" s="34" t="s">
        <v>75</v>
      </c>
      <c r="I1" s="34" t="s">
        <v>76</v>
      </c>
      <c r="J1" s="34" t="s">
        <v>77</v>
      </c>
      <c r="K1" s="34" t="s">
        <v>5</v>
      </c>
      <c r="L1" s="34" t="s">
        <v>6</v>
      </c>
      <c r="M1" s="69" t="s">
        <v>78</v>
      </c>
      <c r="N1" s="69" t="s">
        <v>79</v>
      </c>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17" t="s">
        <v>80</v>
      </c>
      <c r="AQ1" s="15" t="s">
        <v>81</v>
      </c>
      <c r="AR1" s="49" t="s">
        <v>82</v>
      </c>
      <c r="AS1" s="49" t="s">
        <v>83</v>
      </c>
      <c r="AT1" s="35" t="s">
        <v>84</v>
      </c>
    </row>
    <row r="2" spans="1:46" ht="14.45">
      <c r="A2" s="67" t="s">
        <v>12</v>
      </c>
      <c r="B2" s="22">
        <v>1</v>
      </c>
      <c r="C2" s="22">
        <v>1</v>
      </c>
      <c r="D2" s="22">
        <v>1</v>
      </c>
      <c r="E2" s="22">
        <v>1</v>
      </c>
      <c r="F2" s="22">
        <v>0</v>
      </c>
      <c r="G2" s="22">
        <v>0</v>
      </c>
      <c r="H2" s="22">
        <v>1</v>
      </c>
      <c r="I2" s="22">
        <v>0</v>
      </c>
      <c r="J2" s="22">
        <v>1</v>
      </c>
      <c r="K2" s="22">
        <v>0</v>
      </c>
      <c r="L2" s="22">
        <v>0</v>
      </c>
      <c r="M2" s="24">
        <v>1</v>
      </c>
      <c r="N2" s="23">
        <v>0</v>
      </c>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3</v>
      </c>
      <c r="AQ2" s="17">
        <f>SUMIFS(B2:AO2,$B$103:$AO$103,"X")</f>
        <v>7</v>
      </c>
      <c r="AR2" s="50">
        <v>5.5234699667710379</v>
      </c>
      <c r="AS2" s="73">
        <f t="shared" ref="AS2:AS33" si="0">IFERROR(AR2/$AR$102,0)*100</f>
        <v>1.0937160857867952E-2</v>
      </c>
      <c r="AT2" s="8"/>
    </row>
    <row r="3" spans="1:46" ht="14.45">
      <c r="A3" s="67" t="s">
        <v>17</v>
      </c>
      <c r="B3" s="22">
        <v>1</v>
      </c>
      <c r="C3" s="22">
        <v>1</v>
      </c>
      <c r="D3" s="22">
        <v>1</v>
      </c>
      <c r="E3" s="22">
        <v>1</v>
      </c>
      <c r="F3" s="22">
        <v>0</v>
      </c>
      <c r="G3" s="22">
        <v>1</v>
      </c>
      <c r="H3" s="22">
        <v>0</v>
      </c>
      <c r="I3" s="22">
        <v>1</v>
      </c>
      <c r="J3" s="22">
        <v>0</v>
      </c>
      <c r="K3" s="22">
        <v>0</v>
      </c>
      <c r="L3" s="22">
        <v>0</v>
      </c>
      <c r="M3" s="24">
        <v>1</v>
      </c>
      <c r="N3" s="23">
        <v>1</v>
      </c>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4</v>
      </c>
      <c r="AQ3" s="17">
        <f t="shared" ref="AQ3:AQ66" si="1">SUMIFS(B3:AO3,$B$103:$AO$103,"X")</f>
        <v>8</v>
      </c>
      <c r="AR3" s="50">
        <v>72.506160593754373</v>
      </c>
      <c r="AS3" s="73">
        <f t="shared" si="0"/>
        <v>0.14357125980063656</v>
      </c>
      <c r="AT3" s="37"/>
    </row>
    <row r="4" spans="1:46" ht="14.45">
      <c r="A4" s="67" t="s">
        <v>18</v>
      </c>
      <c r="B4" s="22">
        <v>1</v>
      </c>
      <c r="C4" s="22">
        <v>1</v>
      </c>
      <c r="D4" s="22">
        <v>1</v>
      </c>
      <c r="E4" s="22">
        <v>1</v>
      </c>
      <c r="F4" s="22">
        <v>1</v>
      </c>
      <c r="G4" s="22">
        <v>0</v>
      </c>
      <c r="H4" s="22">
        <v>1</v>
      </c>
      <c r="I4" s="22">
        <v>0</v>
      </c>
      <c r="J4" s="22">
        <v>1</v>
      </c>
      <c r="K4" s="22">
        <v>0</v>
      </c>
      <c r="L4" s="71">
        <v>1</v>
      </c>
      <c r="M4" s="24">
        <v>1</v>
      </c>
      <c r="N4" s="23">
        <v>0</v>
      </c>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4</v>
      </c>
      <c r="AQ4" s="15">
        <f t="shared" si="1"/>
        <v>9</v>
      </c>
      <c r="AR4" s="50">
        <v>2252.1178501491008</v>
      </c>
      <c r="AS4" s="50">
        <f t="shared" si="0"/>
        <v>4.459474813141048</v>
      </c>
      <c r="AT4" s="37" t="s">
        <v>85</v>
      </c>
    </row>
    <row r="5" spans="1:46" ht="14.45">
      <c r="A5" s="67" t="s">
        <v>19</v>
      </c>
      <c r="B5" s="22">
        <v>1</v>
      </c>
      <c r="C5" s="22">
        <v>1</v>
      </c>
      <c r="D5" s="22">
        <v>1</v>
      </c>
      <c r="E5" s="22">
        <v>1</v>
      </c>
      <c r="F5" s="22">
        <v>1</v>
      </c>
      <c r="G5" s="22">
        <v>0</v>
      </c>
      <c r="H5" s="22">
        <v>1</v>
      </c>
      <c r="I5" s="22">
        <v>0</v>
      </c>
      <c r="J5" s="22">
        <v>1</v>
      </c>
      <c r="K5" s="22">
        <v>0</v>
      </c>
      <c r="L5" s="71">
        <v>1</v>
      </c>
      <c r="M5" s="24">
        <v>1</v>
      </c>
      <c r="N5" s="23">
        <v>0</v>
      </c>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4</v>
      </c>
      <c r="AQ5" s="15">
        <f t="shared" si="1"/>
        <v>9</v>
      </c>
      <c r="AR5" s="50">
        <v>7314.3274111284209</v>
      </c>
      <c r="AS5" s="50">
        <f t="shared" si="0"/>
        <v>14.483282419183743</v>
      </c>
      <c r="AT5" s="8" t="s">
        <v>85</v>
      </c>
    </row>
    <row r="6" spans="1:46" ht="14.45">
      <c r="A6" s="68" t="s">
        <v>20</v>
      </c>
      <c r="B6" s="22">
        <v>1</v>
      </c>
      <c r="C6" s="22">
        <v>1</v>
      </c>
      <c r="D6" s="22">
        <v>1</v>
      </c>
      <c r="E6" s="22">
        <v>1</v>
      </c>
      <c r="F6" s="22">
        <v>0</v>
      </c>
      <c r="G6" s="22">
        <v>1</v>
      </c>
      <c r="H6" s="22">
        <v>0</v>
      </c>
      <c r="I6" s="22">
        <v>1</v>
      </c>
      <c r="J6" s="22">
        <v>0</v>
      </c>
      <c r="K6" s="22">
        <v>0</v>
      </c>
      <c r="L6" s="22">
        <v>0</v>
      </c>
      <c r="M6" s="24">
        <v>1</v>
      </c>
      <c r="N6" s="23">
        <v>1</v>
      </c>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4</v>
      </c>
      <c r="AQ6" s="17">
        <f t="shared" si="1"/>
        <v>8</v>
      </c>
      <c r="AR6" s="50">
        <v>59.945077483155792</v>
      </c>
      <c r="AS6" s="73">
        <f t="shared" si="0"/>
        <v>0.11869874535660901</v>
      </c>
      <c r="AT6" s="37"/>
    </row>
    <row r="7" spans="1:46" ht="14.45">
      <c r="A7" s="68" t="s">
        <v>21</v>
      </c>
      <c r="B7" s="22">
        <v>1</v>
      </c>
      <c r="C7" s="22">
        <v>1</v>
      </c>
      <c r="D7" s="22">
        <v>1</v>
      </c>
      <c r="E7" s="22">
        <v>1</v>
      </c>
      <c r="F7" s="22">
        <v>1</v>
      </c>
      <c r="G7" s="22">
        <v>1</v>
      </c>
      <c r="H7" s="22">
        <v>0</v>
      </c>
      <c r="I7" s="22">
        <v>1</v>
      </c>
      <c r="J7" s="22">
        <v>1</v>
      </c>
      <c r="K7" s="22">
        <v>0</v>
      </c>
      <c r="L7" s="22">
        <v>0</v>
      </c>
      <c r="M7" s="24">
        <v>1</v>
      </c>
      <c r="N7" s="23">
        <v>1</v>
      </c>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5</v>
      </c>
      <c r="AQ7" s="17">
        <f t="shared" si="1"/>
        <v>10</v>
      </c>
      <c r="AR7" s="50">
        <v>292.83176006290648</v>
      </c>
      <c r="AS7" s="73">
        <f t="shared" si="0"/>
        <v>0.57984348305833056</v>
      </c>
      <c r="AT7" s="37"/>
    </row>
    <row r="8" spans="1:46" ht="14.45">
      <c r="A8" s="68" t="s">
        <v>22</v>
      </c>
      <c r="B8" s="22">
        <v>1</v>
      </c>
      <c r="C8" s="22">
        <v>1</v>
      </c>
      <c r="D8" s="22">
        <v>1</v>
      </c>
      <c r="E8" s="22">
        <v>1</v>
      </c>
      <c r="F8" s="22">
        <v>0</v>
      </c>
      <c r="G8" s="22">
        <v>1</v>
      </c>
      <c r="H8" s="22">
        <v>0</v>
      </c>
      <c r="I8" s="22">
        <v>0</v>
      </c>
      <c r="J8" s="22">
        <v>0</v>
      </c>
      <c r="K8" s="22">
        <v>1</v>
      </c>
      <c r="L8" s="22">
        <v>0</v>
      </c>
      <c r="M8" s="24">
        <v>1</v>
      </c>
      <c r="N8" s="23">
        <v>1</v>
      </c>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4</v>
      </c>
      <c r="AQ8" s="17">
        <f t="shared" si="1"/>
        <v>8</v>
      </c>
      <c r="AR8" s="50">
        <v>217.06299276101461</v>
      </c>
      <c r="AS8" s="73">
        <f t="shared" si="0"/>
        <v>0.42981185421476809</v>
      </c>
      <c r="AT8" s="37"/>
    </row>
    <row r="9" spans="1:46" ht="14.45">
      <c r="A9" s="68" t="s">
        <v>23</v>
      </c>
      <c r="B9" s="22">
        <v>1</v>
      </c>
      <c r="C9" s="22">
        <v>1</v>
      </c>
      <c r="D9" s="22">
        <v>1</v>
      </c>
      <c r="E9" s="22">
        <v>1</v>
      </c>
      <c r="F9" s="22">
        <v>0</v>
      </c>
      <c r="G9" s="22">
        <v>1</v>
      </c>
      <c r="H9" s="22">
        <v>0</v>
      </c>
      <c r="I9" s="71">
        <v>1</v>
      </c>
      <c r="J9" s="22">
        <v>0</v>
      </c>
      <c r="K9" s="22">
        <v>1</v>
      </c>
      <c r="L9" s="22">
        <v>0</v>
      </c>
      <c r="M9" s="24">
        <v>1</v>
      </c>
      <c r="N9" s="23">
        <v>1</v>
      </c>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5</v>
      </c>
      <c r="AQ9" s="17">
        <f t="shared" si="1"/>
        <v>9</v>
      </c>
      <c r="AR9" s="50">
        <v>185.19644340281411</v>
      </c>
      <c r="AS9" s="73">
        <f t="shared" si="0"/>
        <v>0.36671210380197206</v>
      </c>
      <c r="AT9" s="8" t="s">
        <v>85</v>
      </c>
    </row>
    <row r="10" spans="1:46" ht="14.45">
      <c r="A10" s="68" t="s">
        <v>24</v>
      </c>
      <c r="B10" s="22">
        <v>1</v>
      </c>
      <c r="C10" s="22">
        <v>1</v>
      </c>
      <c r="D10" s="22">
        <v>1</v>
      </c>
      <c r="E10" s="22">
        <v>1</v>
      </c>
      <c r="F10" s="22">
        <v>0</v>
      </c>
      <c r="G10" s="22">
        <v>1</v>
      </c>
      <c r="H10" s="22">
        <v>0</v>
      </c>
      <c r="I10" s="22">
        <v>1</v>
      </c>
      <c r="J10" s="22">
        <v>0</v>
      </c>
      <c r="K10" s="22">
        <v>0</v>
      </c>
      <c r="L10" s="22">
        <v>0</v>
      </c>
      <c r="M10" s="24">
        <v>1</v>
      </c>
      <c r="N10" s="23">
        <v>1</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4</v>
      </c>
      <c r="AQ10" s="17">
        <f t="shared" si="1"/>
        <v>8</v>
      </c>
      <c r="AR10" s="50">
        <v>74.082767232576415</v>
      </c>
      <c r="AS10" s="73">
        <f t="shared" si="0"/>
        <v>0.14669313798991176</v>
      </c>
      <c r="AT10" s="8"/>
    </row>
    <row r="11" spans="1:46" ht="14.45">
      <c r="A11" s="68" t="s">
        <v>25</v>
      </c>
      <c r="B11" s="22">
        <v>1</v>
      </c>
      <c r="C11" s="22">
        <v>1</v>
      </c>
      <c r="D11" s="22">
        <v>0</v>
      </c>
      <c r="E11" s="22">
        <v>1</v>
      </c>
      <c r="F11" s="22">
        <v>0</v>
      </c>
      <c r="G11" s="22">
        <v>1</v>
      </c>
      <c r="H11" s="22">
        <v>0</v>
      </c>
      <c r="I11" s="22">
        <v>1</v>
      </c>
      <c r="J11" s="22">
        <v>0</v>
      </c>
      <c r="K11" s="22">
        <v>0</v>
      </c>
      <c r="L11" s="22">
        <v>0</v>
      </c>
      <c r="M11" s="24">
        <v>1</v>
      </c>
      <c r="N11" s="23">
        <v>1</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4</v>
      </c>
      <c r="AQ11" s="17">
        <f t="shared" si="1"/>
        <v>7</v>
      </c>
      <c r="AR11" s="50">
        <v>40.676732636868067</v>
      </c>
      <c r="AS11" s="73">
        <f t="shared" si="0"/>
        <v>8.054501440187789E-2</v>
      </c>
      <c r="AT11" s="37"/>
    </row>
    <row r="12" spans="1:46" ht="14.45">
      <c r="A12" s="68" t="s">
        <v>26</v>
      </c>
      <c r="B12" s="22">
        <v>1</v>
      </c>
      <c r="C12" s="22">
        <v>1</v>
      </c>
      <c r="D12" s="22">
        <v>1</v>
      </c>
      <c r="E12" s="22">
        <v>1</v>
      </c>
      <c r="F12" s="22">
        <v>1</v>
      </c>
      <c r="G12" s="22">
        <v>0</v>
      </c>
      <c r="H12" s="22">
        <v>1</v>
      </c>
      <c r="I12" s="22">
        <v>1</v>
      </c>
      <c r="J12" s="22">
        <v>1</v>
      </c>
      <c r="K12" s="22">
        <v>0</v>
      </c>
      <c r="L12" s="22">
        <v>1</v>
      </c>
      <c r="M12" s="24">
        <v>1</v>
      </c>
      <c r="N12" s="23">
        <v>1</v>
      </c>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6</v>
      </c>
      <c r="AQ12" s="17">
        <f t="shared" si="1"/>
        <v>11</v>
      </c>
      <c r="AR12" s="50">
        <v>1.2894751868286101</v>
      </c>
      <c r="AS12" s="73">
        <f t="shared" si="0"/>
        <v>2.5533220286193424E-3</v>
      </c>
      <c r="AT12" s="37"/>
    </row>
    <row r="13" spans="1:46" ht="14.45">
      <c r="A13" s="68" t="s">
        <v>27</v>
      </c>
      <c r="B13" s="22">
        <v>1</v>
      </c>
      <c r="C13" s="22">
        <v>1</v>
      </c>
      <c r="D13" s="22">
        <v>0</v>
      </c>
      <c r="E13" s="22">
        <v>1</v>
      </c>
      <c r="F13" s="22">
        <v>1</v>
      </c>
      <c r="G13" s="22">
        <v>1</v>
      </c>
      <c r="H13" s="22">
        <v>0</v>
      </c>
      <c r="I13" s="22">
        <v>1</v>
      </c>
      <c r="J13" s="22">
        <v>1</v>
      </c>
      <c r="K13" s="22">
        <v>0</v>
      </c>
      <c r="L13" s="22">
        <v>0</v>
      </c>
      <c r="M13" s="24">
        <v>1</v>
      </c>
      <c r="N13" s="23">
        <v>1</v>
      </c>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5</v>
      </c>
      <c r="AQ13" s="17">
        <f t="shared" si="1"/>
        <v>9</v>
      </c>
      <c r="AR13" s="50">
        <v>2.5192641018532549</v>
      </c>
      <c r="AS13" s="73">
        <f t="shared" si="0"/>
        <v>4.9884577794724249E-3</v>
      </c>
      <c r="AT13" s="8"/>
    </row>
    <row r="14" spans="1:46" ht="14.45">
      <c r="A14" s="68" t="s">
        <v>28</v>
      </c>
      <c r="B14" s="22">
        <v>1</v>
      </c>
      <c r="C14" s="22">
        <v>1</v>
      </c>
      <c r="D14" s="22">
        <v>1</v>
      </c>
      <c r="E14" s="22">
        <v>1</v>
      </c>
      <c r="F14" s="22">
        <v>0</v>
      </c>
      <c r="G14" s="22">
        <v>1</v>
      </c>
      <c r="H14" s="22">
        <v>0</v>
      </c>
      <c r="I14" s="22">
        <v>1</v>
      </c>
      <c r="J14" s="22">
        <v>0</v>
      </c>
      <c r="K14" s="22">
        <v>0</v>
      </c>
      <c r="L14" s="22">
        <v>0</v>
      </c>
      <c r="M14" s="24">
        <v>1</v>
      </c>
      <c r="N14" s="23">
        <v>1</v>
      </c>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4</v>
      </c>
      <c r="AQ14" s="17">
        <f t="shared" si="1"/>
        <v>8</v>
      </c>
      <c r="AR14" s="50">
        <v>42.182833839492872</v>
      </c>
      <c r="AS14" s="73">
        <f t="shared" si="0"/>
        <v>8.3527283015708248E-2</v>
      </c>
      <c r="AT14" s="37"/>
    </row>
    <row r="15" spans="1:46" ht="14.45">
      <c r="A15" s="68" t="s">
        <v>29</v>
      </c>
      <c r="B15" s="22">
        <v>1</v>
      </c>
      <c r="C15" s="22">
        <v>1</v>
      </c>
      <c r="D15" s="22">
        <v>1</v>
      </c>
      <c r="E15" s="22">
        <v>1</v>
      </c>
      <c r="F15" s="22">
        <v>0</v>
      </c>
      <c r="G15" s="22">
        <v>1</v>
      </c>
      <c r="H15" s="22">
        <v>0</v>
      </c>
      <c r="I15" s="22">
        <v>0</v>
      </c>
      <c r="J15" s="22">
        <v>0</v>
      </c>
      <c r="K15" s="22">
        <v>1</v>
      </c>
      <c r="L15" s="22">
        <v>0</v>
      </c>
      <c r="M15" s="24">
        <v>1</v>
      </c>
      <c r="N15" s="23">
        <v>1</v>
      </c>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4</v>
      </c>
      <c r="AQ15" s="17">
        <f t="shared" si="1"/>
        <v>8</v>
      </c>
      <c r="AR15" s="50">
        <v>164.88862589152581</v>
      </c>
      <c r="AS15" s="73">
        <f t="shared" si="0"/>
        <v>0.3265000870571737</v>
      </c>
      <c r="AT15" s="37"/>
    </row>
    <row r="16" spans="1:46" ht="14.45">
      <c r="A16" s="68" t="s">
        <v>30</v>
      </c>
      <c r="B16" s="22">
        <v>1</v>
      </c>
      <c r="C16" s="22">
        <v>1</v>
      </c>
      <c r="D16" s="22">
        <v>0</v>
      </c>
      <c r="E16" s="22">
        <v>1</v>
      </c>
      <c r="F16" s="22">
        <v>0</v>
      </c>
      <c r="G16" s="22">
        <v>1</v>
      </c>
      <c r="H16" s="22">
        <v>0</v>
      </c>
      <c r="I16" s="22">
        <v>1</v>
      </c>
      <c r="J16" s="22">
        <v>1</v>
      </c>
      <c r="K16" s="22">
        <v>0</v>
      </c>
      <c r="L16" s="22">
        <v>0</v>
      </c>
      <c r="M16" s="24">
        <v>1</v>
      </c>
      <c r="N16" s="23">
        <v>1</v>
      </c>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5</v>
      </c>
      <c r="AQ16" s="17">
        <f t="shared" si="1"/>
        <v>8</v>
      </c>
      <c r="AR16" s="50">
        <v>64.518024404293328</v>
      </c>
      <c r="AS16" s="73">
        <f t="shared" si="0"/>
        <v>0.12775375178768614</v>
      </c>
      <c r="AT16" s="8"/>
    </row>
    <row r="17" spans="1:46" ht="14.45">
      <c r="A17" s="68" t="s">
        <v>31</v>
      </c>
      <c r="B17" s="22">
        <v>1</v>
      </c>
      <c r="C17" s="22">
        <v>1</v>
      </c>
      <c r="D17" s="22">
        <v>1</v>
      </c>
      <c r="E17" s="22">
        <v>1</v>
      </c>
      <c r="F17" s="22">
        <v>1</v>
      </c>
      <c r="G17" s="22">
        <v>0</v>
      </c>
      <c r="H17" s="22">
        <v>1</v>
      </c>
      <c r="I17" s="22">
        <v>0</v>
      </c>
      <c r="J17" s="22">
        <v>1</v>
      </c>
      <c r="K17" s="22">
        <v>0</v>
      </c>
      <c r="L17" s="22">
        <v>1</v>
      </c>
      <c r="M17" s="24">
        <v>1</v>
      </c>
      <c r="N17" s="23">
        <v>0</v>
      </c>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4</v>
      </c>
      <c r="AQ17" s="17">
        <f t="shared" si="1"/>
        <v>9</v>
      </c>
      <c r="AR17" s="50">
        <v>1707.619983245479</v>
      </c>
      <c r="AS17" s="50">
        <f t="shared" si="0"/>
        <v>3.3813009852905336</v>
      </c>
      <c r="AT17" s="37"/>
    </row>
    <row r="18" spans="1:46" ht="14.45">
      <c r="A18" s="68" t="s">
        <v>32</v>
      </c>
      <c r="B18" s="22">
        <v>1</v>
      </c>
      <c r="C18" s="22">
        <v>1</v>
      </c>
      <c r="D18" s="22">
        <v>1</v>
      </c>
      <c r="E18" s="22">
        <v>1</v>
      </c>
      <c r="F18" s="22">
        <v>1</v>
      </c>
      <c r="G18" s="22">
        <v>0</v>
      </c>
      <c r="H18" s="22">
        <v>1</v>
      </c>
      <c r="I18" s="22">
        <v>0</v>
      </c>
      <c r="J18" s="22">
        <v>1</v>
      </c>
      <c r="K18" s="22">
        <v>0</v>
      </c>
      <c r="L18" s="22">
        <v>1</v>
      </c>
      <c r="M18" s="24">
        <v>1</v>
      </c>
      <c r="N18" s="23">
        <v>0</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4</v>
      </c>
      <c r="AQ18" s="17">
        <f t="shared" si="1"/>
        <v>9</v>
      </c>
      <c r="AR18" s="50">
        <v>2500.3347958372269</v>
      </c>
      <c r="AS18" s="50">
        <f t="shared" si="0"/>
        <v>4.9509753877747045</v>
      </c>
      <c r="AT18" s="37"/>
    </row>
    <row r="19" spans="1:46" ht="14.45">
      <c r="A19" s="68" t="s">
        <v>33</v>
      </c>
      <c r="B19" s="22">
        <v>1</v>
      </c>
      <c r="C19" s="22">
        <v>1</v>
      </c>
      <c r="D19" s="22">
        <v>1</v>
      </c>
      <c r="E19" s="22">
        <v>1</v>
      </c>
      <c r="F19" s="22">
        <v>1</v>
      </c>
      <c r="G19" s="22">
        <v>0</v>
      </c>
      <c r="H19" s="22">
        <v>1</v>
      </c>
      <c r="I19" s="22">
        <v>0</v>
      </c>
      <c r="J19" s="22">
        <v>1</v>
      </c>
      <c r="K19" s="22">
        <v>0</v>
      </c>
      <c r="L19" s="22">
        <v>1</v>
      </c>
      <c r="M19" s="24">
        <v>1</v>
      </c>
      <c r="N19" s="23">
        <v>0</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4</v>
      </c>
      <c r="AQ19" s="17">
        <f t="shared" si="1"/>
        <v>9</v>
      </c>
      <c r="AR19" s="50">
        <v>3032.5644060967252</v>
      </c>
      <c r="AS19" s="50">
        <f t="shared" si="0"/>
        <v>6.0048565341822844</v>
      </c>
      <c r="AT19" s="37"/>
    </row>
    <row r="20" spans="1:46" ht="14.45">
      <c r="A20" s="68" t="s">
        <v>34</v>
      </c>
      <c r="B20" s="22">
        <v>1</v>
      </c>
      <c r="C20" s="22">
        <v>1</v>
      </c>
      <c r="D20" s="22">
        <v>0</v>
      </c>
      <c r="E20" s="22">
        <v>1</v>
      </c>
      <c r="F20" s="22">
        <v>0</v>
      </c>
      <c r="G20" s="22">
        <v>1</v>
      </c>
      <c r="H20" s="22">
        <v>0</v>
      </c>
      <c r="I20" s="71">
        <v>1</v>
      </c>
      <c r="J20" s="22">
        <v>0</v>
      </c>
      <c r="K20" s="22">
        <v>1</v>
      </c>
      <c r="L20" s="22">
        <v>0</v>
      </c>
      <c r="M20" s="24">
        <v>1</v>
      </c>
      <c r="N20" s="23">
        <v>1</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5</v>
      </c>
      <c r="AQ20" s="17">
        <f t="shared" si="1"/>
        <v>8</v>
      </c>
      <c r="AR20" s="50">
        <v>249.44785487294951</v>
      </c>
      <c r="AS20" s="73">
        <f t="shared" si="0"/>
        <v>0.49393792865872244</v>
      </c>
      <c r="AT20" s="37" t="s">
        <v>85</v>
      </c>
    </row>
    <row r="21" spans="1:46" ht="14.45">
      <c r="A21" s="68" t="s">
        <v>35</v>
      </c>
      <c r="B21" s="22">
        <v>1</v>
      </c>
      <c r="C21" s="22">
        <v>0</v>
      </c>
      <c r="D21" s="22">
        <v>0</v>
      </c>
      <c r="E21" s="22">
        <v>0</v>
      </c>
      <c r="F21" s="22">
        <v>0</v>
      </c>
      <c r="G21" s="22">
        <v>0</v>
      </c>
      <c r="H21" s="22">
        <v>0</v>
      </c>
      <c r="I21" s="22">
        <v>0</v>
      </c>
      <c r="J21" s="22">
        <v>0</v>
      </c>
      <c r="K21" s="22">
        <v>0</v>
      </c>
      <c r="L21" s="22">
        <v>0</v>
      </c>
      <c r="M21" s="24">
        <v>1</v>
      </c>
      <c r="N21" s="23">
        <v>0</v>
      </c>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1</v>
      </c>
      <c r="AQ21" s="15">
        <f t="shared" si="1"/>
        <v>2</v>
      </c>
      <c r="AR21" s="50">
        <v>188.00062255437911</v>
      </c>
      <c r="AS21" s="73">
        <f t="shared" si="0"/>
        <v>0.37226472898857649</v>
      </c>
      <c r="AT21" s="37"/>
    </row>
    <row r="22" spans="1:46" ht="14.45">
      <c r="A22" s="68" t="s">
        <v>36</v>
      </c>
      <c r="B22" s="22">
        <v>1</v>
      </c>
      <c r="C22" s="22">
        <v>1</v>
      </c>
      <c r="D22" s="22">
        <v>1</v>
      </c>
      <c r="E22" s="22">
        <v>1</v>
      </c>
      <c r="F22" s="22">
        <v>0</v>
      </c>
      <c r="G22" s="22">
        <v>0</v>
      </c>
      <c r="H22" s="22">
        <v>1</v>
      </c>
      <c r="I22" s="22">
        <v>0</v>
      </c>
      <c r="J22" s="22">
        <v>1</v>
      </c>
      <c r="K22" s="22">
        <v>0</v>
      </c>
      <c r="L22" s="71">
        <v>1</v>
      </c>
      <c r="M22" s="24">
        <v>1</v>
      </c>
      <c r="N22" s="23">
        <v>0</v>
      </c>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4</v>
      </c>
      <c r="AQ22" s="15">
        <f t="shared" si="1"/>
        <v>8</v>
      </c>
      <c r="AR22" s="50">
        <v>1750.3917646837569</v>
      </c>
      <c r="AS22" s="50">
        <f t="shared" si="0"/>
        <v>3.4659944581585478</v>
      </c>
      <c r="AT22" s="37" t="s">
        <v>85</v>
      </c>
    </row>
    <row r="23" spans="1:46" ht="14.45">
      <c r="A23" s="68" t="s">
        <v>37</v>
      </c>
      <c r="B23" s="22">
        <v>1</v>
      </c>
      <c r="C23" s="22">
        <v>1</v>
      </c>
      <c r="D23" s="22">
        <v>1</v>
      </c>
      <c r="E23" s="22">
        <v>1</v>
      </c>
      <c r="F23" s="22">
        <v>1</v>
      </c>
      <c r="G23" s="22">
        <v>0</v>
      </c>
      <c r="H23" s="22">
        <v>1</v>
      </c>
      <c r="I23" s="22">
        <v>0</v>
      </c>
      <c r="J23" s="22">
        <v>1</v>
      </c>
      <c r="K23" s="22">
        <v>0</v>
      </c>
      <c r="L23" s="71">
        <v>1</v>
      </c>
      <c r="M23" s="24">
        <v>1</v>
      </c>
      <c r="N23" s="23">
        <v>0</v>
      </c>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4</v>
      </c>
      <c r="AQ23" s="15">
        <f t="shared" si="1"/>
        <v>9</v>
      </c>
      <c r="AR23" s="50">
        <v>3679.6796482059258</v>
      </c>
      <c r="AS23" s="50">
        <f t="shared" si="0"/>
        <v>7.2862255900665485</v>
      </c>
      <c r="AT23" s="37" t="s">
        <v>85</v>
      </c>
    </row>
    <row r="24" spans="1:46" ht="14.45">
      <c r="A24" s="68" t="s">
        <v>38</v>
      </c>
      <c r="B24" s="22">
        <v>1</v>
      </c>
      <c r="C24" s="22">
        <v>0</v>
      </c>
      <c r="D24" s="22">
        <v>1</v>
      </c>
      <c r="E24" s="22">
        <v>1</v>
      </c>
      <c r="F24" s="22">
        <v>0</v>
      </c>
      <c r="G24" s="22">
        <v>1</v>
      </c>
      <c r="H24" s="22">
        <v>0</v>
      </c>
      <c r="I24" s="22">
        <v>1</v>
      </c>
      <c r="J24" s="74">
        <v>1</v>
      </c>
      <c r="K24" s="22">
        <v>1</v>
      </c>
      <c r="L24" s="22">
        <v>0</v>
      </c>
      <c r="M24" s="24">
        <v>0</v>
      </c>
      <c r="N24" s="23">
        <v>0</v>
      </c>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4</v>
      </c>
      <c r="AQ24" s="17">
        <f t="shared" si="1"/>
        <v>7</v>
      </c>
      <c r="AR24" s="50">
        <v>124.6562747733236</v>
      </c>
      <c r="AS24" s="73">
        <f t="shared" si="0"/>
        <v>0.24683500360108737</v>
      </c>
      <c r="AT24" s="37" t="s">
        <v>85</v>
      </c>
    </row>
    <row r="25" spans="1:46" ht="14.45">
      <c r="A25" s="68" t="s">
        <v>39</v>
      </c>
      <c r="B25" s="22">
        <v>1</v>
      </c>
      <c r="C25" s="71">
        <v>1</v>
      </c>
      <c r="D25" s="22">
        <v>0</v>
      </c>
      <c r="E25" s="22">
        <v>1</v>
      </c>
      <c r="F25" s="22">
        <v>0</v>
      </c>
      <c r="G25" s="70">
        <v>1</v>
      </c>
      <c r="H25" s="22">
        <v>0</v>
      </c>
      <c r="I25" s="70">
        <v>1</v>
      </c>
      <c r="J25" s="22">
        <v>0</v>
      </c>
      <c r="K25" s="70">
        <v>1</v>
      </c>
      <c r="L25" s="22">
        <v>0</v>
      </c>
      <c r="M25" s="72">
        <v>1</v>
      </c>
      <c r="N25" s="72">
        <v>1</v>
      </c>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5</v>
      </c>
      <c r="AQ25" s="15">
        <f t="shared" si="1"/>
        <v>8</v>
      </c>
      <c r="AR25" s="50">
        <v>591.51133895097189</v>
      </c>
      <c r="AS25" s="50">
        <f t="shared" si="0"/>
        <v>1.17126637825128</v>
      </c>
      <c r="AT25" s="37" t="s">
        <v>85</v>
      </c>
    </row>
    <row r="26" spans="1:46" ht="14.45">
      <c r="A26" s="68" t="s">
        <v>40</v>
      </c>
      <c r="B26" s="22">
        <v>1</v>
      </c>
      <c r="C26" s="22">
        <v>0</v>
      </c>
      <c r="D26" s="22">
        <v>0</v>
      </c>
      <c r="E26" s="22">
        <v>1</v>
      </c>
      <c r="F26" s="22">
        <v>1</v>
      </c>
      <c r="G26" s="22">
        <v>1</v>
      </c>
      <c r="H26" s="22">
        <v>0</v>
      </c>
      <c r="I26" s="22">
        <v>1</v>
      </c>
      <c r="J26" s="22">
        <v>1</v>
      </c>
      <c r="K26" s="22">
        <v>0</v>
      </c>
      <c r="L26" s="22">
        <v>0</v>
      </c>
      <c r="M26" s="24">
        <v>0</v>
      </c>
      <c r="N26" s="23">
        <v>0</v>
      </c>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3</v>
      </c>
      <c r="AQ26" s="17">
        <f t="shared" si="1"/>
        <v>6</v>
      </c>
      <c r="AR26" s="50">
        <v>1.675519470220026</v>
      </c>
      <c r="AS26" s="73">
        <f t="shared" si="0"/>
        <v>3.317737957575782E-3</v>
      </c>
      <c r="AT26" s="37"/>
    </row>
    <row r="27" spans="1:46" ht="14.45">
      <c r="A27" s="68" t="s">
        <v>41</v>
      </c>
      <c r="B27" s="22">
        <v>1</v>
      </c>
      <c r="C27" s="22">
        <v>1</v>
      </c>
      <c r="D27" s="22">
        <v>1</v>
      </c>
      <c r="E27" s="22">
        <v>1</v>
      </c>
      <c r="F27" s="22">
        <v>0</v>
      </c>
      <c r="G27" s="22">
        <v>0</v>
      </c>
      <c r="H27" s="22">
        <v>1</v>
      </c>
      <c r="I27" s="22">
        <v>0</v>
      </c>
      <c r="J27" s="22">
        <v>1</v>
      </c>
      <c r="K27" s="22">
        <v>0</v>
      </c>
      <c r="L27" s="22">
        <v>0</v>
      </c>
      <c r="M27" s="24">
        <v>1</v>
      </c>
      <c r="N27" s="23">
        <v>0</v>
      </c>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3</v>
      </c>
      <c r="AQ27" s="15">
        <f t="shared" si="1"/>
        <v>7</v>
      </c>
      <c r="AR27" s="50">
        <v>836.62505221909043</v>
      </c>
      <c r="AS27" s="50">
        <f t="shared" si="0"/>
        <v>1.6566221648511175</v>
      </c>
      <c r="AT27" s="37"/>
    </row>
    <row r="28" spans="1:46" ht="14.45">
      <c r="A28" s="68" t="s">
        <v>42</v>
      </c>
      <c r="B28" s="22">
        <v>1</v>
      </c>
      <c r="C28" s="22">
        <v>1</v>
      </c>
      <c r="D28" s="22">
        <v>1</v>
      </c>
      <c r="E28" s="22">
        <v>1</v>
      </c>
      <c r="F28" s="22">
        <v>0</v>
      </c>
      <c r="G28" s="22">
        <v>0</v>
      </c>
      <c r="H28" s="22">
        <v>1</v>
      </c>
      <c r="I28" s="22">
        <v>0</v>
      </c>
      <c r="J28" s="22">
        <v>1</v>
      </c>
      <c r="K28" s="22">
        <v>0</v>
      </c>
      <c r="L28" s="22">
        <v>0</v>
      </c>
      <c r="M28" s="24">
        <v>1</v>
      </c>
      <c r="N28" s="23">
        <v>0</v>
      </c>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3</v>
      </c>
      <c r="AQ28" s="15">
        <f t="shared" si="1"/>
        <v>7</v>
      </c>
      <c r="AR28" s="50">
        <v>246.63046084708219</v>
      </c>
      <c r="AS28" s="73">
        <f t="shared" si="0"/>
        <v>0.48835913636940348</v>
      </c>
      <c r="AT28" s="37"/>
    </row>
    <row r="29" spans="1:46" ht="14.45">
      <c r="A29" s="68" t="s">
        <v>43</v>
      </c>
      <c r="B29" s="22">
        <v>1</v>
      </c>
      <c r="C29" s="22">
        <v>0</v>
      </c>
      <c r="D29" s="22">
        <v>0</v>
      </c>
      <c r="E29" s="22">
        <v>1</v>
      </c>
      <c r="F29" s="22">
        <v>1</v>
      </c>
      <c r="G29" s="22">
        <v>0</v>
      </c>
      <c r="H29" s="70">
        <v>1</v>
      </c>
      <c r="I29" s="22">
        <v>0</v>
      </c>
      <c r="J29" s="71">
        <v>1</v>
      </c>
      <c r="K29" s="22">
        <v>0</v>
      </c>
      <c r="L29" s="70">
        <v>1</v>
      </c>
      <c r="M29" s="24">
        <v>1</v>
      </c>
      <c r="N29" s="23">
        <v>0</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4</v>
      </c>
      <c r="AQ29" s="15">
        <f t="shared" si="1"/>
        <v>7</v>
      </c>
      <c r="AR29" s="50">
        <v>8728.3384446018663</v>
      </c>
      <c r="AS29" s="50">
        <f t="shared" si="0"/>
        <v>17.283200988658649</v>
      </c>
      <c r="AT29" s="37" t="s">
        <v>85</v>
      </c>
    </row>
    <row r="30" spans="1:46" ht="14.45">
      <c r="A30" s="68" t="s">
        <v>44</v>
      </c>
      <c r="B30" s="22">
        <v>1</v>
      </c>
      <c r="C30" s="22">
        <v>1</v>
      </c>
      <c r="D30" s="22">
        <v>1</v>
      </c>
      <c r="E30" s="22">
        <v>1</v>
      </c>
      <c r="F30" s="22">
        <v>0</v>
      </c>
      <c r="G30" s="22">
        <v>0</v>
      </c>
      <c r="H30" s="22">
        <v>1</v>
      </c>
      <c r="I30" s="22">
        <v>0</v>
      </c>
      <c r="J30" s="22">
        <v>1</v>
      </c>
      <c r="K30" s="22">
        <v>0</v>
      </c>
      <c r="L30" s="71">
        <v>1</v>
      </c>
      <c r="M30" s="24">
        <v>1</v>
      </c>
      <c r="N30" s="23">
        <v>0</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4</v>
      </c>
      <c r="AQ30" s="15">
        <f t="shared" si="1"/>
        <v>8</v>
      </c>
      <c r="AR30" s="50">
        <v>5390.5739388812945</v>
      </c>
      <c r="AS30" s="50">
        <f t="shared" si="0"/>
        <v>10.674010113291434</v>
      </c>
      <c r="AT30" s="37" t="s">
        <v>85</v>
      </c>
    </row>
    <row r="31" spans="1:46" ht="14.45">
      <c r="A31" s="68" t="s">
        <v>45</v>
      </c>
      <c r="B31" s="22">
        <v>1</v>
      </c>
      <c r="C31" s="22">
        <v>0</v>
      </c>
      <c r="D31" s="22">
        <v>0</v>
      </c>
      <c r="E31" s="22">
        <v>0</v>
      </c>
      <c r="F31" s="22">
        <v>1</v>
      </c>
      <c r="G31" s="22">
        <v>0</v>
      </c>
      <c r="H31" s="75">
        <v>1</v>
      </c>
      <c r="I31" s="22">
        <v>0</v>
      </c>
      <c r="J31" s="22">
        <v>0</v>
      </c>
      <c r="K31" s="22">
        <v>0</v>
      </c>
      <c r="L31" s="22">
        <v>0</v>
      </c>
      <c r="M31" s="24">
        <v>1</v>
      </c>
      <c r="N31" s="23">
        <v>0</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2</v>
      </c>
      <c r="AQ31" s="15">
        <f t="shared" si="1"/>
        <v>4</v>
      </c>
      <c r="AR31" s="50">
        <v>390.44480044489018</v>
      </c>
      <c r="AS31" s="73">
        <f t="shared" si="0"/>
        <v>0.77312950269924652</v>
      </c>
      <c r="AT31" s="37" t="s">
        <v>85</v>
      </c>
    </row>
    <row r="32" spans="1:46" ht="14.45">
      <c r="A32" s="68" t="s">
        <v>46</v>
      </c>
      <c r="B32" s="22">
        <v>1</v>
      </c>
      <c r="C32" s="22">
        <v>0</v>
      </c>
      <c r="D32" s="22">
        <v>0</v>
      </c>
      <c r="E32" s="22">
        <v>1</v>
      </c>
      <c r="F32" s="22">
        <v>0</v>
      </c>
      <c r="G32" s="22">
        <v>0</v>
      </c>
      <c r="H32" s="22">
        <v>0</v>
      </c>
      <c r="I32" s="22">
        <v>0</v>
      </c>
      <c r="J32" s="22">
        <v>0</v>
      </c>
      <c r="K32" s="22">
        <v>1</v>
      </c>
      <c r="L32" s="22">
        <v>0</v>
      </c>
      <c r="M32" s="24">
        <v>0</v>
      </c>
      <c r="N32" s="23">
        <v>0</v>
      </c>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1</v>
      </c>
      <c r="AQ32" s="17">
        <f t="shared" si="1"/>
        <v>3</v>
      </c>
      <c r="AR32" s="50">
        <v>3.9566036284574571</v>
      </c>
      <c r="AS32" s="73">
        <f t="shared" si="0"/>
        <v>7.8345696809429266E-3</v>
      </c>
      <c r="AT32" s="37"/>
    </row>
    <row r="33" spans="1:46" ht="14.45">
      <c r="A33" s="68" t="s">
        <v>47</v>
      </c>
      <c r="B33" s="22">
        <v>1</v>
      </c>
      <c r="C33" s="22">
        <v>0</v>
      </c>
      <c r="D33" s="22">
        <v>0</v>
      </c>
      <c r="E33" s="22">
        <v>1</v>
      </c>
      <c r="F33" s="22">
        <v>0</v>
      </c>
      <c r="G33" s="22">
        <v>0</v>
      </c>
      <c r="H33" s="22">
        <v>0</v>
      </c>
      <c r="I33" s="22">
        <v>0</v>
      </c>
      <c r="J33" s="22">
        <v>0</v>
      </c>
      <c r="K33" s="22">
        <v>1</v>
      </c>
      <c r="L33" s="22">
        <v>0</v>
      </c>
      <c r="M33" s="24">
        <v>0</v>
      </c>
      <c r="N33" s="23">
        <v>0</v>
      </c>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1</v>
      </c>
      <c r="AQ33" s="17">
        <f t="shared" si="1"/>
        <v>3</v>
      </c>
      <c r="AR33" s="50">
        <v>13.268199443836799</v>
      </c>
      <c r="AS33" s="73">
        <f t="shared" si="0"/>
        <v>2.6272693159287822E-2</v>
      </c>
      <c r="AT33" s="37"/>
    </row>
    <row r="34" spans="1:46" ht="14.45">
      <c r="A34" s="68" t="s">
        <v>48</v>
      </c>
      <c r="B34" s="22">
        <v>1</v>
      </c>
      <c r="C34" s="22">
        <v>0</v>
      </c>
      <c r="D34" s="22">
        <v>1</v>
      </c>
      <c r="E34" s="22">
        <v>1</v>
      </c>
      <c r="F34" s="22">
        <v>0</v>
      </c>
      <c r="G34" s="22">
        <v>1</v>
      </c>
      <c r="H34" s="22">
        <v>0</v>
      </c>
      <c r="I34" s="22">
        <v>1</v>
      </c>
      <c r="J34" s="22">
        <v>0</v>
      </c>
      <c r="K34" s="22">
        <v>0</v>
      </c>
      <c r="L34" s="22">
        <v>0</v>
      </c>
      <c r="M34" s="24">
        <v>0</v>
      </c>
      <c r="N34" s="23">
        <v>0</v>
      </c>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2</v>
      </c>
      <c r="AQ34" s="17">
        <f t="shared" si="1"/>
        <v>5</v>
      </c>
      <c r="AR34" s="50">
        <v>5.6778412319474887</v>
      </c>
      <c r="AS34" s="73">
        <f t="shared" ref="AS34:AS65" si="3">IFERROR(AR34/$AR$102,0)*100</f>
        <v>1.1242835256248803E-2</v>
      </c>
      <c r="AT34" s="37"/>
    </row>
    <row r="35" spans="1:46" ht="14.45">
      <c r="A35" s="68" t="s">
        <v>49</v>
      </c>
      <c r="B35" s="22">
        <v>1</v>
      </c>
      <c r="C35" s="22">
        <v>0</v>
      </c>
      <c r="D35" s="22">
        <v>0</v>
      </c>
      <c r="E35" s="22">
        <v>1</v>
      </c>
      <c r="F35" s="22">
        <v>0</v>
      </c>
      <c r="G35" s="22">
        <v>1</v>
      </c>
      <c r="H35" s="22">
        <v>0</v>
      </c>
      <c r="I35" s="22">
        <v>1</v>
      </c>
      <c r="J35" s="22">
        <v>0</v>
      </c>
      <c r="K35" s="22">
        <v>1</v>
      </c>
      <c r="L35" s="22">
        <v>0</v>
      </c>
      <c r="M35" s="24">
        <v>0</v>
      </c>
      <c r="N35" s="23">
        <v>0</v>
      </c>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3</v>
      </c>
      <c r="AQ35" s="15">
        <f t="shared" si="1"/>
        <v>5</v>
      </c>
      <c r="AR35" s="50">
        <v>445.07019474785852</v>
      </c>
      <c r="AS35" s="73">
        <f t="shared" si="3"/>
        <v>0.88129461050470981</v>
      </c>
      <c r="AT35" s="37"/>
    </row>
    <row r="36" spans="1:46" ht="14.45">
      <c r="A36" s="68" t="s">
        <v>50</v>
      </c>
      <c r="B36" s="22">
        <v>0</v>
      </c>
      <c r="C36" s="22">
        <v>0</v>
      </c>
      <c r="D36" s="22">
        <v>0</v>
      </c>
      <c r="E36" s="22">
        <v>0</v>
      </c>
      <c r="F36" s="22">
        <v>0</v>
      </c>
      <c r="G36" s="22">
        <v>0</v>
      </c>
      <c r="H36" s="22">
        <v>0</v>
      </c>
      <c r="I36" s="22">
        <v>0</v>
      </c>
      <c r="J36" s="22">
        <v>0</v>
      </c>
      <c r="K36" s="22">
        <v>0</v>
      </c>
      <c r="L36" s="22">
        <v>0</v>
      </c>
      <c r="M36" s="24">
        <v>0</v>
      </c>
      <c r="N36" s="23">
        <v>0</v>
      </c>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50">
        <v>39.654785092030011</v>
      </c>
      <c r="AS36" s="73">
        <f t="shared" si="3"/>
        <v>7.8521430540023182E-2</v>
      </c>
      <c r="AT36" s="37"/>
    </row>
    <row r="37" spans="1:46" ht="14.45">
      <c r="A37" s="68" t="s">
        <v>51</v>
      </c>
      <c r="B37" s="22">
        <v>0</v>
      </c>
      <c r="C37" s="22">
        <v>0</v>
      </c>
      <c r="D37" s="22">
        <v>0</v>
      </c>
      <c r="E37" s="22">
        <v>0</v>
      </c>
      <c r="F37" s="22">
        <v>0</v>
      </c>
      <c r="G37" s="22">
        <v>0</v>
      </c>
      <c r="H37" s="22">
        <v>0</v>
      </c>
      <c r="I37" s="22">
        <v>0</v>
      </c>
      <c r="J37" s="22">
        <v>0</v>
      </c>
      <c r="K37" s="22">
        <v>0</v>
      </c>
      <c r="L37" s="22">
        <v>0</v>
      </c>
      <c r="M37" s="24">
        <v>0</v>
      </c>
      <c r="N37" s="23">
        <v>0</v>
      </c>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50">
        <v>6.1525318791396524</v>
      </c>
      <c r="AS37" s="73">
        <f t="shared" si="3"/>
        <v>1.2182782064559446E-2</v>
      </c>
      <c r="AT37" s="37"/>
    </row>
    <row r="38" spans="1:46" ht="14.45">
      <c r="A38" s="68" t="s">
        <v>52</v>
      </c>
      <c r="B38" s="22">
        <v>1</v>
      </c>
      <c r="C38" s="22">
        <v>0</v>
      </c>
      <c r="D38" s="22">
        <v>0</v>
      </c>
      <c r="E38" s="22">
        <v>0</v>
      </c>
      <c r="F38" s="22">
        <v>0</v>
      </c>
      <c r="G38" s="22">
        <v>0</v>
      </c>
      <c r="H38" s="71">
        <v>1</v>
      </c>
      <c r="I38" s="71">
        <v>1</v>
      </c>
      <c r="J38" s="22">
        <v>0</v>
      </c>
      <c r="K38" s="22">
        <v>0</v>
      </c>
      <c r="L38" s="22">
        <v>0</v>
      </c>
      <c r="M38" s="71">
        <v>1</v>
      </c>
      <c r="N38" s="23">
        <v>0</v>
      </c>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3</v>
      </c>
      <c r="AQ38" s="15">
        <f t="shared" si="1"/>
        <v>4</v>
      </c>
      <c r="AR38" s="50">
        <v>485.33140610600248</v>
      </c>
      <c r="AS38" s="50">
        <f t="shared" si="3"/>
        <v>0.96101684084283556</v>
      </c>
      <c r="AT38" s="37" t="s">
        <v>85</v>
      </c>
    </row>
    <row r="39" spans="1:46" ht="14.45">
      <c r="A39" s="68" t="s">
        <v>53</v>
      </c>
      <c r="B39" s="22">
        <v>0</v>
      </c>
      <c r="C39" s="22">
        <v>0</v>
      </c>
      <c r="D39" s="22">
        <v>0</v>
      </c>
      <c r="E39" s="22">
        <v>0</v>
      </c>
      <c r="F39" s="22">
        <v>0</v>
      </c>
      <c r="G39" s="22">
        <v>0</v>
      </c>
      <c r="H39" s="22">
        <v>0</v>
      </c>
      <c r="I39" s="22">
        <v>0</v>
      </c>
      <c r="J39" s="22">
        <v>0</v>
      </c>
      <c r="K39" s="22">
        <v>0</v>
      </c>
      <c r="L39" s="22">
        <v>0</v>
      </c>
      <c r="M39" s="24">
        <v>0</v>
      </c>
      <c r="N39" s="23">
        <v>0</v>
      </c>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50">
        <v>4.2027137213308663</v>
      </c>
      <c r="AS39" s="73">
        <f t="shared" si="3"/>
        <v>8.3218984236888317E-3</v>
      </c>
      <c r="AT39" s="37"/>
    </row>
    <row r="40" spans="1:46" ht="14.45">
      <c r="A40" s="68" t="s">
        <v>54</v>
      </c>
      <c r="B40" s="22">
        <v>0</v>
      </c>
      <c r="C40" s="22">
        <v>0</v>
      </c>
      <c r="D40" s="22">
        <v>0</v>
      </c>
      <c r="E40" s="22">
        <v>0</v>
      </c>
      <c r="F40" s="22">
        <v>0</v>
      </c>
      <c r="G40" s="22">
        <v>0</v>
      </c>
      <c r="H40" s="22">
        <v>0</v>
      </c>
      <c r="I40" s="22">
        <v>0</v>
      </c>
      <c r="J40" s="22">
        <v>0</v>
      </c>
      <c r="K40" s="22">
        <v>0</v>
      </c>
      <c r="L40" s="22">
        <v>0</v>
      </c>
      <c r="M40" s="24">
        <v>0</v>
      </c>
      <c r="N40" s="23">
        <v>0</v>
      </c>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50">
        <v>86.768049670217295</v>
      </c>
      <c r="AS40" s="73">
        <f t="shared" si="3"/>
        <v>0.17181158262392363</v>
      </c>
      <c r="AT40" s="37"/>
    </row>
    <row r="41" spans="1:46" ht="14.45">
      <c r="A41" s="68" t="s">
        <v>55</v>
      </c>
      <c r="B41" s="71">
        <v>1</v>
      </c>
      <c r="C41" s="22">
        <v>0</v>
      </c>
      <c r="D41" s="22">
        <v>0</v>
      </c>
      <c r="E41" s="22">
        <v>0</v>
      </c>
      <c r="F41" s="22">
        <v>0</v>
      </c>
      <c r="G41" s="22">
        <v>0</v>
      </c>
      <c r="H41" s="22">
        <v>0</v>
      </c>
      <c r="I41" s="22">
        <v>0</v>
      </c>
      <c r="J41" s="22">
        <v>0</v>
      </c>
      <c r="K41" s="22">
        <v>0</v>
      </c>
      <c r="L41" s="22">
        <v>0</v>
      </c>
      <c r="M41" s="24">
        <v>0</v>
      </c>
      <c r="N41" s="23">
        <v>0</v>
      </c>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5">
        <f t="shared" si="1"/>
        <v>1</v>
      </c>
      <c r="AR41" s="50">
        <v>209.84755970047871</v>
      </c>
      <c r="AS41" s="73">
        <f t="shared" si="3"/>
        <v>0.41552439496958038</v>
      </c>
      <c r="AT41" s="37" t="s">
        <v>85</v>
      </c>
    </row>
    <row r="42" spans="1:46" ht="14.45">
      <c r="A42" s="68" t="s">
        <v>56</v>
      </c>
      <c r="B42" s="22">
        <v>1</v>
      </c>
      <c r="C42" s="22">
        <v>0</v>
      </c>
      <c r="D42" s="22">
        <v>0</v>
      </c>
      <c r="E42" s="22">
        <v>0</v>
      </c>
      <c r="F42" s="22">
        <v>1</v>
      </c>
      <c r="G42" s="22">
        <v>0</v>
      </c>
      <c r="H42" s="71">
        <v>1</v>
      </c>
      <c r="I42" s="22">
        <v>0</v>
      </c>
      <c r="J42" s="71">
        <v>1</v>
      </c>
      <c r="K42" s="22">
        <v>0</v>
      </c>
      <c r="L42" s="22">
        <v>0</v>
      </c>
      <c r="M42" s="71">
        <v>1</v>
      </c>
      <c r="N42" s="23">
        <v>0</v>
      </c>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3</v>
      </c>
      <c r="AQ42" s="15">
        <f t="shared" si="1"/>
        <v>5</v>
      </c>
      <c r="AR42" s="50">
        <v>4551.2677198566626</v>
      </c>
      <c r="AS42" s="50">
        <f t="shared" si="3"/>
        <v>9.0120789030729309</v>
      </c>
      <c r="AT42" s="37" t="s">
        <v>85</v>
      </c>
    </row>
    <row r="43" spans="1:46" ht="14.45">
      <c r="A43" s="68" t="s">
        <v>57</v>
      </c>
      <c r="B43" s="22">
        <v>1</v>
      </c>
      <c r="C43" s="22">
        <v>0</v>
      </c>
      <c r="D43" s="22">
        <v>0</v>
      </c>
      <c r="E43" s="22">
        <v>0</v>
      </c>
      <c r="F43" s="22">
        <v>1</v>
      </c>
      <c r="G43" s="22">
        <v>0</v>
      </c>
      <c r="H43" s="71">
        <v>1</v>
      </c>
      <c r="I43" s="22">
        <v>0</v>
      </c>
      <c r="J43" s="71">
        <v>1</v>
      </c>
      <c r="K43" s="22">
        <v>0</v>
      </c>
      <c r="L43" s="22">
        <v>0</v>
      </c>
      <c r="M43" s="71">
        <v>1</v>
      </c>
      <c r="N43" s="23">
        <v>0</v>
      </c>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3</v>
      </c>
      <c r="AQ43" s="15">
        <f t="shared" si="1"/>
        <v>5</v>
      </c>
      <c r="AR43" s="50">
        <v>916.53289894963154</v>
      </c>
      <c r="AS43" s="50">
        <f t="shared" si="3"/>
        <v>1.8148496882658409</v>
      </c>
      <c r="AT43" s="37" t="s">
        <v>85</v>
      </c>
    </row>
    <row r="44" spans="1:46" ht="14.45">
      <c r="A44" s="68" t="s">
        <v>58</v>
      </c>
      <c r="B44" s="22">
        <v>0</v>
      </c>
      <c r="C44" s="22">
        <v>0</v>
      </c>
      <c r="D44" s="22">
        <v>0</v>
      </c>
      <c r="E44" s="22">
        <v>0</v>
      </c>
      <c r="F44" s="22">
        <v>0</v>
      </c>
      <c r="G44" s="22">
        <v>0</v>
      </c>
      <c r="H44" s="22">
        <v>0</v>
      </c>
      <c r="I44" s="22">
        <v>0</v>
      </c>
      <c r="J44" s="22">
        <v>0</v>
      </c>
      <c r="K44" s="22">
        <v>0</v>
      </c>
      <c r="L44" s="22">
        <v>0</v>
      </c>
      <c r="M44" s="24">
        <v>0</v>
      </c>
      <c r="N44" s="23">
        <v>0</v>
      </c>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50">
        <v>71.926386150132231</v>
      </c>
      <c r="AS44" s="73">
        <f t="shared" si="3"/>
        <v>0.14242323394201437</v>
      </c>
      <c r="AT44" s="37"/>
    </row>
    <row r="45" spans="1:46" ht="14.45">
      <c r="A45" s="68" t="s">
        <v>59</v>
      </c>
      <c r="B45" s="22">
        <v>0</v>
      </c>
      <c r="C45" s="22">
        <v>0</v>
      </c>
      <c r="D45" s="22">
        <v>0</v>
      </c>
      <c r="E45" s="22">
        <v>0</v>
      </c>
      <c r="F45" s="22">
        <v>0</v>
      </c>
      <c r="G45" s="22">
        <v>0</v>
      </c>
      <c r="H45" s="22">
        <v>0</v>
      </c>
      <c r="I45" s="22">
        <v>0</v>
      </c>
      <c r="J45" s="22">
        <v>0</v>
      </c>
      <c r="K45" s="22">
        <v>0</v>
      </c>
      <c r="L45" s="22">
        <v>0</v>
      </c>
      <c r="M45" s="24">
        <v>0</v>
      </c>
      <c r="N45" s="23">
        <v>0</v>
      </c>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50">
        <v>9.0797173922054188</v>
      </c>
      <c r="AS45" s="73">
        <f t="shared" si="3"/>
        <v>1.7978975220279039E-2</v>
      </c>
      <c r="AT45" s="37"/>
    </row>
    <row r="46" spans="1:46" ht="14.45">
      <c r="A46" s="68" t="s">
        <v>60</v>
      </c>
      <c r="B46" s="22">
        <v>0</v>
      </c>
      <c r="C46" s="22">
        <v>0</v>
      </c>
      <c r="D46" s="22">
        <v>0</v>
      </c>
      <c r="E46" s="22">
        <v>0</v>
      </c>
      <c r="F46" s="22">
        <v>0</v>
      </c>
      <c r="G46" s="22">
        <v>0</v>
      </c>
      <c r="H46" s="22">
        <v>0</v>
      </c>
      <c r="I46" s="22">
        <v>0</v>
      </c>
      <c r="J46" s="22">
        <v>0</v>
      </c>
      <c r="K46" s="22">
        <v>0</v>
      </c>
      <c r="L46" s="22">
        <v>0</v>
      </c>
      <c r="M46" s="24">
        <v>0</v>
      </c>
      <c r="N46" s="23">
        <v>0</v>
      </c>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50">
        <v>101.9567898063904</v>
      </c>
      <c r="AS46" s="73">
        <f t="shared" si="3"/>
        <v>0.20188718638334685</v>
      </c>
      <c r="AT46" s="37"/>
    </row>
    <row r="47" spans="1:46" ht="14.45">
      <c r="A47" s="68" t="s">
        <v>61</v>
      </c>
      <c r="B47" s="22">
        <v>1</v>
      </c>
      <c r="C47" s="22">
        <v>0</v>
      </c>
      <c r="D47" s="22">
        <v>0</v>
      </c>
      <c r="E47" s="22">
        <v>1</v>
      </c>
      <c r="F47" s="22">
        <v>1</v>
      </c>
      <c r="G47" s="22">
        <v>0</v>
      </c>
      <c r="H47" s="22">
        <v>1</v>
      </c>
      <c r="I47" s="22">
        <v>0</v>
      </c>
      <c r="J47" s="22">
        <v>0</v>
      </c>
      <c r="K47" s="22">
        <v>0</v>
      </c>
      <c r="L47" s="22">
        <v>0</v>
      </c>
      <c r="M47" s="24">
        <v>0</v>
      </c>
      <c r="N47" s="23">
        <v>0</v>
      </c>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1</v>
      </c>
      <c r="AQ47" s="15">
        <f t="shared" si="1"/>
        <v>4</v>
      </c>
      <c r="AR47" s="50">
        <v>195.3477825151887</v>
      </c>
      <c r="AS47" s="73">
        <f t="shared" si="3"/>
        <v>0.38681302395954331</v>
      </c>
      <c r="AT47" s="37"/>
    </row>
    <row r="48" spans="1:46" ht="14.45">
      <c r="A48" s="67" t="s">
        <v>62</v>
      </c>
      <c r="B48" s="22">
        <v>1</v>
      </c>
      <c r="C48" s="22">
        <v>0</v>
      </c>
      <c r="D48" s="22">
        <v>0</v>
      </c>
      <c r="E48" s="22">
        <v>0</v>
      </c>
      <c r="F48" s="22">
        <v>0</v>
      </c>
      <c r="G48" s="22">
        <v>0</v>
      </c>
      <c r="H48" s="22">
        <v>0</v>
      </c>
      <c r="I48" s="22">
        <v>0</v>
      </c>
      <c r="J48" s="22">
        <v>0</v>
      </c>
      <c r="K48" s="22">
        <v>0</v>
      </c>
      <c r="L48" s="22">
        <v>0</v>
      </c>
      <c r="M48" s="24">
        <v>0</v>
      </c>
      <c r="N48" s="23">
        <v>0</v>
      </c>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1</v>
      </c>
      <c r="AR48" s="50">
        <v>33.200171799469842</v>
      </c>
      <c r="AS48" s="73">
        <f t="shared" si="3"/>
        <v>6.5740489522735021E-2</v>
      </c>
      <c r="AT48" s="37"/>
    </row>
    <row r="49" spans="1:46" ht="14.45">
      <c r="A49" s="67" t="s">
        <v>63</v>
      </c>
      <c r="B49" s="22">
        <v>1</v>
      </c>
      <c r="C49" s="22">
        <v>0</v>
      </c>
      <c r="D49" s="22">
        <v>0</v>
      </c>
      <c r="E49" s="22">
        <v>1</v>
      </c>
      <c r="F49" s="22">
        <v>0</v>
      </c>
      <c r="G49" s="22">
        <v>1</v>
      </c>
      <c r="H49" s="22">
        <v>0</v>
      </c>
      <c r="I49" s="22">
        <v>1</v>
      </c>
      <c r="J49" s="22">
        <v>0</v>
      </c>
      <c r="K49" s="22">
        <v>0</v>
      </c>
      <c r="L49" s="22">
        <v>0</v>
      </c>
      <c r="M49" s="24">
        <v>0</v>
      </c>
      <c r="N49" s="23">
        <v>0</v>
      </c>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2</v>
      </c>
      <c r="AQ49" s="17">
        <f t="shared" si="1"/>
        <v>4</v>
      </c>
      <c r="AR49" s="50">
        <v>38.169885984164232</v>
      </c>
      <c r="AS49" s="73">
        <f t="shared" si="3"/>
        <v>7.5581144723654972E-2</v>
      </c>
      <c r="AT49" s="37"/>
    </row>
    <row r="50" spans="1:46" ht="14.45">
      <c r="A50" s="67" t="s">
        <v>64</v>
      </c>
      <c r="B50" s="22">
        <v>1</v>
      </c>
      <c r="C50" s="22">
        <v>0</v>
      </c>
      <c r="D50" s="22">
        <v>0</v>
      </c>
      <c r="E50" s="22">
        <v>1</v>
      </c>
      <c r="F50" s="22">
        <v>1</v>
      </c>
      <c r="G50" s="22">
        <v>0</v>
      </c>
      <c r="H50" s="22">
        <v>1</v>
      </c>
      <c r="I50" s="22">
        <v>1</v>
      </c>
      <c r="J50" s="22">
        <v>0</v>
      </c>
      <c r="K50" s="22">
        <v>0</v>
      </c>
      <c r="L50" s="22">
        <v>1</v>
      </c>
      <c r="M50" s="24">
        <v>0</v>
      </c>
      <c r="N50" s="23">
        <v>0</v>
      </c>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3</v>
      </c>
      <c r="AQ50" s="17">
        <f t="shared" si="1"/>
        <v>6</v>
      </c>
      <c r="AR50" s="50">
        <v>16.164120423487109</v>
      </c>
      <c r="AS50" s="73">
        <f t="shared" si="3"/>
        <v>3.2006978631401242E-2</v>
      </c>
      <c r="AT50" s="37"/>
    </row>
    <row r="51" spans="1:46" ht="14.45">
      <c r="A51" s="67" t="s">
        <v>65</v>
      </c>
      <c r="B51" s="22">
        <v>1</v>
      </c>
      <c r="C51" s="22">
        <v>0</v>
      </c>
      <c r="D51" s="22">
        <v>0</v>
      </c>
      <c r="E51" s="22">
        <v>1</v>
      </c>
      <c r="F51" s="22">
        <v>0</v>
      </c>
      <c r="G51" s="22">
        <v>1</v>
      </c>
      <c r="H51" s="22">
        <v>0</v>
      </c>
      <c r="I51" s="22">
        <v>1</v>
      </c>
      <c r="J51" s="22">
        <v>0</v>
      </c>
      <c r="K51" s="22">
        <v>0</v>
      </c>
      <c r="L51" s="22">
        <v>0</v>
      </c>
      <c r="M51" s="24">
        <v>0</v>
      </c>
      <c r="N51" s="23">
        <v>0</v>
      </c>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2</v>
      </c>
      <c r="AQ51" s="15">
        <f t="shared" si="1"/>
        <v>4</v>
      </c>
      <c r="AR51" s="50">
        <v>206.1029344010901</v>
      </c>
      <c r="AS51" s="73">
        <f t="shared" si="3"/>
        <v>0.40810956887326011</v>
      </c>
      <c r="AT51" s="37"/>
    </row>
    <row r="52" spans="1:46" ht="14.45">
      <c r="A52" s="67" t="s">
        <v>66</v>
      </c>
      <c r="B52" s="22">
        <v>1</v>
      </c>
      <c r="C52" s="22">
        <v>1</v>
      </c>
      <c r="D52" s="22">
        <v>1</v>
      </c>
      <c r="E52" s="22">
        <v>1</v>
      </c>
      <c r="F52" s="22">
        <v>1</v>
      </c>
      <c r="G52" s="22">
        <v>0</v>
      </c>
      <c r="H52" s="22">
        <v>1</v>
      </c>
      <c r="I52" s="22">
        <v>0</v>
      </c>
      <c r="J52" s="22">
        <v>1</v>
      </c>
      <c r="K52" s="22">
        <v>0</v>
      </c>
      <c r="L52" s="70">
        <v>0</v>
      </c>
      <c r="M52" s="71">
        <v>1</v>
      </c>
      <c r="N52" s="23">
        <v>0</v>
      </c>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3</v>
      </c>
      <c r="AQ52" s="15">
        <f t="shared" si="1"/>
        <v>8</v>
      </c>
      <c r="AR52" s="50">
        <v>2387.4870894721662</v>
      </c>
      <c r="AS52" s="50">
        <f t="shared" si="3"/>
        <v>4.7275228254576795</v>
      </c>
      <c r="AT52" s="37" t="s">
        <v>85</v>
      </c>
    </row>
    <row r="53" spans="1:46" ht="14.45">
      <c r="A53" s="67" t="s">
        <v>67</v>
      </c>
      <c r="B53" s="22">
        <v>1</v>
      </c>
      <c r="C53" s="22">
        <v>1</v>
      </c>
      <c r="D53" s="22">
        <v>1</v>
      </c>
      <c r="E53" s="22">
        <v>1</v>
      </c>
      <c r="F53" s="22">
        <v>1</v>
      </c>
      <c r="G53" s="22">
        <v>0</v>
      </c>
      <c r="H53" s="22">
        <v>1</v>
      </c>
      <c r="I53" s="22">
        <v>0</v>
      </c>
      <c r="J53" s="22">
        <v>1</v>
      </c>
      <c r="K53" s="22">
        <v>0</v>
      </c>
      <c r="L53" s="22">
        <v>0</v>
      </c>
      <c r="M53" s="24">
        <v>0</v>
      </c>
      <c r="N53" s="23">
        <v>0</v>
      </c>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2</v>
      </c>
      <c r="AQ53" s="15">
        <f t="shared" si="1"/>
        <v>7</v>
      </c>
      <c r="AR53" s="50">
        <v>466.53358798284643</v>
      </c>
      <c r="AS53" s="73">
        <f t="shared" si="3"/>
        <v>0.92379481160636789</v>
      </c>
      <c r="AT53" s="37"/>
    </row>
    <row r="54" spans="1:46" ht="14.45"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50"/>
      <c r="AS54" s="50">
        <f t="shared" si="3"/>
        <v>0</v>
      </c>
      <c r="AT54" s="37"/>
    </row>
    <row r="55" spans="1:46" ht="14.45"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50"/>
      <c r="AS55" s="50">
        <f t="shared" si="3"/>
        <v>0</v>
      </c>
      <c r="AT55" s="37"/>
    </row>
    <row r="56" spans="1:46" ht="14.45"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50"/>
      <c r="AS56" s="50">
        <f t="shared" si="3"/>
        <v>0</v>
      </c>
      <c r="AT56" s="37"/>
    </row>
    <row r="57" spans="1:46" ht="14.45"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50"/>
      <c r="AS57" s="50">
        <f t="shared" si="3"/>
        <v>0</v>
      </c>
      <c r="AT57" s="37"/>
    </row>
    <row r="58" spans="1:46" ht="14.45"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50"/>
      <c r="AS58" s="50">
        <f t="shared" si="3"/>
        <v>0</v>
      </c>
      <c r="AT58" s="37"/>
    </row>
    <row r="59" spans="1:46" ht="14.45"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50"/>
      <c r="AS59" s="50">
        <f t="shared" si="3"/>
        <v>0</v>
      </c>
      <c r="AT59" s="37"/>
    </row>
    <row r="60" spans="1:46" ht="14.45"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50"/>
      <c r="AS60" s="50">
        <f t="shared" si="3"/>
        <v>0</v>
      </c>
      <c r="AT60" s="37"/>
    </row>
    <row r="61" spans="1:46" ht="14.45"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50"/>
      <c r="AS61" s="50">
        <f t="shared" si="3"/>
        <v>0</v>
      </c>
      <c r="AT61" s="37"/>
    </row>
    <row r="62" spans="1:46" ht="14.45"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50"/>
      <c r="AS62" s="50">
        <f t="shared" si="3"/>
        <v>0</v>
      </c>
      <c r="AT62" s="37"/>
    </row>
    <row r="63" spans="1:46" ht="14.45"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50"/>
      <c r="AS63" s="50">
        <f t="shared" si="3"/>
        <v>0</v>
      </c>
      <c r="AT63" s="37"/>
    </row>
    <row r="64" spans="1:46" ht="14.45"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50"/>
      <c r="AS64" s="50">
        <f t="shared" si="3"/>
        <v>0</v>
      </c>
      <c r="AT64" s="37"/>
    </row>
    <row r="65" spans="1:46" ht="14.45"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50"/>
      <c r="AS65" s="50">
        <f t="shared" si="3"/>
        <v>0</v>
      </c>
      <c r="AT65" s="37"/>
    </row>
    <row r="66" spans="1:46" ht="14.45"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50"/>
      <c r="AS66" s="50">
        <f t="shared" ref="AS66:AS97" si="4">IFERROR(AR66/$AR$102,0)*100</f>
        <v>0</v>
      </c>
      <c r="AT66" s="37"/>
    </row>
    <row r="67" spans="1:46" ht="14.45"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50"/>
      <c r="AS67" s="50">
        <f t="shared" si="4"/>
        <v>0</v>
      </c>
      <c r="AT67" s="37"/>
    </row>
    <row r="68" spans="1:46" ht="14.45"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50"/>
      <c r="AS68" s="50">
        <f t="shared" si="4"/>
        <v>0</v>
      </c>
      <c r="AT68" s="37"/>
    </row>
    <row r="69" spans="1:46" ht="14.45"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50"/>
      <c r="AS69" s="50">
        <f t="shared" si="4"/>
        <v>0</v>
      </c>
      <c r="AT69" s="37"/>
    </row>
    <row r="70" spans="1:46" ht="14.45"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50"/>
      <c r="AS70" s="50">
        <f t="shared" si="4"/>
        <v>0</v>
      </c>
      <c r="AT70" s="37"/>
    </row>
    <row r="71" spans="1:46" ht="14.45"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50"/>
      <c r="AS71" s="50">
        <f t="shared" si="4"/>
        <v>0</v>
      </c>
      <c r="AT71" s="37"/>
    </row>
    <row r="72" spans="1:46" ht="14.45"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50"/>
      <c r="AS72" s="50">
        <f t="shared" si="4"/>
        <v>0</v>
      </c>
      <c r="AT72" s="37"/>
    </row>
    <row r="73" spans="1:46" ht="14.45"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50"/>
      <c r="AS73" s="50">
        <f t="shared" si="4"/>
        <v>0</v>
      </c>
      <c r="AT73" s="37"/>
    </row>
    <row r="74" spans="1:46" ht="14.45"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50"/>
      <c r="AS74" s="50">
        <f t="shared" si="4"/>
        <v>0</v>
      </c>
      <c r="AT74" s="37"/>
    </row>
    <row r="75" spans="1:46" ht="14.45"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50"/>
      <c r="AS75" s="50">
        <f t="shared" si="4"/>
        <v>0</v>
      </c>
      <c r="AT75" s="37"/>
    </row>
    <row r="76" spans="1:46" ht="14.45"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50"/>
      <c r="AS76" s="50">
        <f t="shared" si="4"/>
        <v>0</v>
      </c>
      <c r="AT76" s="37"/>
    </row>
    <row r="77" spans="1:46" ht="14.45"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50"/>
      <c r="AS77" s="50">
        <f t="shared" si="4"/>
        <v>0</v>
      </c>
      <c r="AT77" s="37"/>
    </row>
    <row r="78" spans="1:46" ht="14.45"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50"/>
      <c r="AS78" s="50">
        <f t="shared" si="4"/>
        <v>0</v>
      </c>
      <c r="AT78" s="37"/>
    </row>
    <row r="79" spans="1:46" ht="14.45"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50"/>
      <c r="AS79" s="50">
        <f t="shared" si="4"/>
        <v>0</v>
      </c>
      <c r="AT79" s="37"/>
    </row>
    <row r="80" spans="1:46" ht="14.45"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50"/>
      <c r="AS80" s="50">
        <f t="shared" si="4"/>
        <v>0</v>
      </c>
      <c r="AT80" s="37"/>
    </row>
    <row r="81" spans="1:46" ht="14.45"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50"/>
      <c r="AS81" s="50">
        <f t="shared" si="4"/>
        <v>0</v>
      </c>
      <c r="AT81" s="37"/>
    </row>
    <row r="82" spans="1:46" ht="14.45"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50"/>
      <c r="AS82" s="50">
        <f t="shared" si="4"/>
        <v>0</v>
      </c>
      <c r="AT82" s="37"/>
    </row>
    <row r="83" spans="1:46" ht="14.45"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50"/>
      <c r="AS83" s="50">
        <f t="shared" si="4"/>
        <v>0</v>
      </c>
      <c r="AT83" s="37"/>
    </row>
    <row r="84" spans="1:46" ht="14.45"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50"/>
      <c r="AS84" s="50">
        <f t="shared" si="4"/>
        <v>0</v>
      </c>
      <c r="AT84" s="37"/>
    </row>
    <row r="85" spans="1:46" ht="14.45"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50"/>
      <c r="AS85" s="50">
        <f t="shared" si="4"/>
        <v>0</v>
      </c>
      <c r="AT85" s="37"/>
    </row>
    <row r="86" spans="1:46" ht="14.45"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50"/>
      <c r="AS86" s="50">
        <f t="shared" si="4"/>
        <v>0</v>
      </c>
      <c r="AT86" s="37"/>
    </row>
    <row r="87" spans="1:46" ht="14.45"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50"/>
      <c r="AS87" s="50">
        <f t="shared" si="4"/>
        <v>0</v>
      </c>
      <c r="AT87" s="37"/>
    </row>
    <row r="88" spans="1:46" ht="14.45"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50"/>
      <c r="AS88" s="50">
        <f t="shared" si="4"/>
        <v>0</v>
      </c>
      <c r="AT88" s="37"/>
    </row>
    <row r="89" spans="1:46" ht="14.45"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50"/>
      <c r="AS89" s="50">
        <f t="shared" si="4"/>
        <v>0</v>
      </c>
      <c r="AT89" s="37"/>
    </row>
    <row r="90" spans="1:46" ht="14.45"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50"/>
      <c r="AS90" s="50">
        <f t="shared" si="4"/>
        <v>0</v>
      </c>
      <c r="AT90" s="37"/>
    </row>
    <row r="91" spans="1:46" ht="14.45"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50"/>
      <c r="AS91" s="50">
        <f t="shared" si="4"/>
        <v>0</v>
      </c>
      <c r="AT91" s="37"/>
    </row>
    <row r="92" spans="1:46" ht="14.45"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50"/>
      <c r="AS92" s="50">
        <f t="shared" si="4"/>
        <v>0</v>
      </c>
      <c r="AT92" s="37"/>
    </row>
    <row r="93" spans="1:46" ht="14.45"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50"/>
      <c r="AS93" s="50">
        <f t="shared" si="4"/>
        <v>0</v>
      </c>
      <c r="AT93" s="37"/>
    </row>
    <row r="94" spans="1:46" ht="14.45"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50"/>
      <c r="AS94" s="50">
        <f t="shared" si="4"/>
        <v>0</v>
      </c>
      <c r="AT94" s="37"/>
    </row>
    <row r="95" spans="1:46" ht="14.45"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50"/>
      <c r="AS95" s="50">
        <f t="shared" si="4"/>
        <v>0</v>
      </c>
      <c r="AT95" s="37"/>
    </row>
    <row r="96" spans="1:46" ht="14.45"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50"/>
      <c r="AS96" s="50">
        <f t="shared" si="4"/>
        <v>0</v>
      </c>
      <c r="AT96" s="37"/>
    </row>
    <row r="97" spans="1:47" ht="14.45"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50"/>
      <c r="AS97" s="50">
        <f t="shared" si="4"/>
        <v>0</v>
      </c>
      <c r="AT97" s="37"/>
    </row>
    <row r="98" spans="1:47" ht="14.45"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50"/>
      <c r="AS98" s="50">
        <f t="shared" ref="AS98:AS101" si="7">IFERROR(AR98/$AR$102,0)*100</f>
        <v>0</v>
      </c>
      <c r="AT98" s="37"/>
    </row>
    <row r="99" spans="1:47" ht="14.45"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50"/>
      <c r="AS99" s="50">
        <f t="shared" si="7"/>
        <v>0</v>
      </c>
      <c r="AT99" s="37"/>
    </row>
    <row r="100" spans="1:47" ht="14.45"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50"/>
      <c r="AS100" s="50">
        <f t="shared" si="7"/>
        <v>0</v>
      </c>
      <c r="AT100" s="37"/>
    </row>
    <row r="101" spans="1:47" ht="14.45"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50"/>
      <c r="AS101" s="50">
        <f t="shared" si="7"/>
        <v>0</v>
      </c>
      <c r="AT101" s="37"/>
    </row>
    <row r="102" spans="1:47" ht="14.45">
      <c r="A102" s="16" t="s">
        <v>86</v>
      </c>
      <c r="B102" s="20">
        <f>SUM(B2:B101)</f>
        <v>45</v>
      </c>
      <c r="C102" s="20">
        <f t="shared" ref="C102:AO102" si="8">SUM(C2:C101)</f>
        <v>27</v>
      </c>
      <c r="D102" s="20">
        <f t="shared" si="8"/>
        <v>24</v>
      </c>
      <c r="E102" s="20">
        <f t="shared" si="8"/>
        <v>38</v>
      </c>
      <c r="F102" s="20">
        <f t="shared" si="8"/>
        <v>18</v>
      </c>
      <c r="G102" s="20">
        <f t="shared" si="8"/>
        <v>19</v>
      </c>
      <c r="H102" s="20">
        <f t="shared" si="8"/>
        <v>21</v>
      </c>
      <c r="I102" s="20">
        <f t="shared" si="8"/>
        <v>20</v>
      </c>
      <c r="J102" s="20">
        <f t="shared" si="8"/>
        <v>22</v>
      </c>
      <c r="K102" s="20">
        <f t="shared" si="8"/>
        <v>9</v>
      </c>
      <c r="L102" s="20">
        <f t="shared" si="8"/>
        <v>11</v>
      </c>
      <c r="M102" s="20">
        <f t="shared" si="8"/>
        <v>32</v>
      </c>
      <c r="N102" s="20">
        <f t="shared" si="8"/>
        <v>14</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148</v>
      </c>
      <c r="AQ102" s="17">
        <f t="shared" si="5"/>
        <v>300</v>
      </c>
      <c r="AR102" s="51">
        <f>SUM(AR2:AR101)</f>
        <v>50501.862764481295</v>
      </c>
      <c r="AS102" s="51">
        <f>SUM(AS2:AS101)</f>
        <v>99.999999999999972</v>
      </c>
      <c r="AT102" s="37"/>
    </row>
    <row r="103" spans="1:47" ht="14.45">
      <c r="A103" s="60" t="s">
        <v>87</v>
      </c>
      <c r="B103" s="60" t="s">
        <v>85</v>
      </c>
      <c r="C103" s="60" t="s">
        <v>85</v>
      </c>
      <c r="D103" s="60" t="s">
        <v>85</v>
      </c>
      <c r="E103" s="60" t="s">
        <v>85</v>
      </c>
      <c r="F103" s="60" t="s">
        <v>85</v>
      </c>
      <c r="G103" s="60" t="s">
        <v>85</v>
      </c>
      <c r="H103" s="60" t="s">
        <v>85</v>
      </c>
      <c r="I103" s="60" t="s">
        <v>85</v>
      </c>
      <c r="J103" s="60" t="s">
        <v>85</v>
      </c>
      <c r="K103" s="60" t="s">
        <v>85</v>
      </c>
      <c r="L103" s="60" t="s">
        <v>85</v>
      </c>
      <c r="M103" s="60" t="s">
        <v>85</v>
      </c>
      <c r="N103" s="60" t="s">
        <v>85</v>
      </c>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11"/>
      <c r="AQ103" s="11"/>
      <c r="AR103" s="52"/>
      <c r="AS103" s="52"/>
      <c r="AT103" s="38"/>
      <c r="AU103" s="38"/>
    </row>
    <row r="104" spans="1:47" ht="28.9">
      <c r="A104" s="8" t="s">
        <v>88</v>
      </c>
      <c r="B104" s="8"/>
      <c r="C104" s="8"/>
      <c r="D104" s="8"/>
      <c r="E104" s="8"/>
      <c r="F104" s="8" t="s">
        <v>85</v>
      </c>
      <c r="G104" s="8" t="s">
        <v>85</v>
      </c>
      <c r="H104" s="8"/>
      <c r="I104" s="8" t="s">
        <v>85</v>
      </c>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2"/>
      <c r="AS104" s="52"/>
      <c r="AT104" s="38"/>
      <c r="AU104" s="38"/>
    </row>
    <row r="105" spans="1:47" ht="14.45">
      <c r="A105" s="8" t="s">
        <v>89</v>
      </c>
      <c r="B105" s="8" t="s">
        <v>85</v>
      </c>
      <c r="C105" s="8" t="s">
        <v>85</v>
      </c>
      <c r="D105" s="8" t="s">
        <v>85</v>
      </c>
      <c r="E105" s="8" t="s">
        <v>85</v>
      </c>
      <c r="F105" s="8" t="s">
        <v>85</v>
      </c>
      <c r="G105" s="61" t="s">
        <v>85</v>
      </c>
      <c r="H105" s="61" t="s">
        <v>85</v>
      </c>
      <c r="I105" s="61" t="s">
        <v>85</v>
      </c>
      <c r="J105" s="61" t="s">
        <v>85</v>
      </c>
      <c r="K105" s="61" t="s">
        <v>85</v>
      </c>
      <c r="L105" s="61" t="s">
        <v>85</v>
      </c>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11"/>
      <c r="AQ105" s="11"/>
      <c r="AR105" s="53"/>
      <c r="AS105" s="53"/>
      <c r="AT105" s="38"/>
      <c r="AU105" s="38"/>
    </row>
    <row r="106" spans="1:47" ht="14.45">
      <c r="A106" s="8" t="s">
        <v>90</v>
      </c>
      <c r="B106" s="8"/>
      <c r="C106" s="8"/>
      <c r="D106" s="8"/>
      <c r="E106" s="8"/>
      <c r="F106" s="8"/>
      <c r="G106" s="61" t="s">
        <v>85</v>
      </c>
      <c r="H106" s="61" t="s">
        <v>85</v>
      </c>
      <c r="I106" s="61" t="s">
        <v>85</v>
      </c>
      <c r="J106" s="61" t="s">
        <v>85</v>
      </c>
      <c r="K106" s="61" t="s">
        <v>85</v>
      </c>
      <c r="L106" s="61" t="s">
        <v>85</v>
      </c>
      <c r="M106" s="61" t="s">
        <v>85</v>
      </c>
      <c r="N106" s="61" t="s">
        <v>85</v>
      </c>
      <c r="O106" s="61"/>
      <c r="P106" s="61"/>
      <c r="Q106" s="61"/>
      <c r="R106" s="61"/>
      <c r="S106" s="61"/>
      <c r="T106" s="61"/>
      <c r="U106" s="61"/>
      <c r="V106" s="61"/>
      <c r="W106" s="61"/>
      <c r="X106" s="61"/>
      <c r="Y106" s="61"/>
      <c r="Z106" s="61"/>
      <c r="AA106" s="61"/>
      <c r="AB106" s="61"/>
      <c r="AC106" s="61"/>
      <c r="AD106" s="61"/>
      <c r="AE106" s="61"/>
      <c r="AF106" s="61"/>
      <c r="AG106" s="61"/>
      <c r="AH106" s="61"/>
      <c r="AI106" s="61"/>
      <c r="AJ106" s="61"/>
      <c r="AK106" s="61"/>
      <c r="AL106" s="61"/>
      <c r="AM106" s="61"/>
      <c r="AN106" s="61"/>
      <c r="AO106" s="61"/>
      <c r="AP106" s="11"/>
      <c r="AQ106" s="11"/>
      <c r="AR106" s="53"/>
      <c r="AS106" s="53"/>
      <c r="AT106" s="38"/>
      <c r="AU106" s="38"/>
    </row>
    <row r="107" spans="1:47">
      <c r="A107" s="8" t="s">
        <v>91</v>
      </c>
      <c r="B107" s="8" t="s">
        <v>85</v>
      </c>
      <c r="C107" s="8" t="s">
        <v>85</v>
      </c>
      <c r="D107" s="8"/>
      <c r="E107" s="8"/>
      <c r="F107" s="8"/>
      <c r="G107" s="61"/>
      <c r="H107" s="61" t="s">
        <v>85</v>
      </c>
      <c r="I107" s="61" t="s">
        <v>85</v>
      </c>
      <c r="J107" s="61" t="s">
        <v>85</v>
      </c>
      <c r="K107" s="61"/>
      <c r="L107" s="61" t="s">
        <v>85</v>
      </c>
      <c r="M107" s="61" t="s">
        <v>85</v>
      </c>
      <c r="N107" s="61"/>
      <c r="O107" s="61"/>
      <c r="P107" s="61"/>
      <c r="Q107" s="61"/>
      <c r="R107" s="61"/>
      <c r="S107" s="61"/>
      <c r="T107" s="61"/>
      <c r="U107" s="61"/>
      <c r="V107" s="61"/>
      <c r="W107" s="61"/>
      <c r="X107" s="61"/>
      <c r="Y107" s="61"/>
      <c r="Z107" s="61"/>
      <c r="AA107" s="61"/>
      <c r="AB107" s="61"/>
      <c r="AC107" s="61"/>
      <c r="AD107" s="61"/>
      <c r="AE107" s="61"/>
      <c r="AF107" s="61"/>
      <c r="AG107" s="61"/>
      <c r="AH107" s="61"/>
      <c r="AI107" s="61"/>
      <c r="AJ107" s="61"/>
      <c r="AK107" s="61"/>
      <c r="AL107" s="61"/>
      <c r="AM107" s="61"/>
      <c r="AN107" s="61"/>
      <c r="AO107" s="61"/>
      <c r="AP107" s="11"/>
      <c r="AQ107" s="11"/>
      <c r="AR107" s="53"/>
      <c r="AS107" s="53"/>
      <c r="AT107" s="38"/>
      <c r="AU107" s="38"/>
    </row>
    <row r="108" spans="1:47">
      <c r="A108" s="8" t="s">
        <v>92</v>
      </c>
      <c r="B108" s="8" t="s">
        <v>85</v>
      </c>
      <c r="C108" s="8"/>
      <c r="D108" s="8" t="s">
        <v>85</v>
      </c>
      <c r="E108" s="8" t="s">
        <v>85</v>
      </c>
      <c r="F108" s="8" t="s">
        <v>85</v>
      </c>
      <c r="G108" s="61"/>
      <c r="H108" s="61"/>
      <c r="I108" s="61"/>
      <c r="J108" s="61"/>
      <c r="K108" s="61"/>
      <c r="L108" s="61"/>
      <c r="M108" s="61"/>
      <c r="N108" s="61"/>
      <c r="O108" s="61"/>
      <c r="P108" s="61"/>
      <c r="Q108" s="61"/>
      <c r="R108" s="61"/>
      <c r="S108" s="61"/>
      <c r="T108" s="61"/>
      <c r="U108" s="61"/>
      <c r="V108" s="61"/>
      <c r="W108" s="61"/>
      <c r="X108" s="61"/>
      <c r="Y108" s="61"/>
      <c r="Z108" s="61"/>
      <c r="AA108" s="61"/>
      <c r="AB108" s="61"/>
      <c r="AC108" s="61"/>
      <c r="AD108" s="61"/>
      <c r="AE108" s="61"/>
      <c r="AF108" s="61"/>
      <c r="AG108" s="61"/>
      <c r="AH108" s="61"/>
      <c r="AI108" s="61"/>
      <c r="AJ108" s="61"/>
      <c r="AK108" s="61"/>
      <c r="AL108" s="61"/>
      <c r="AM108" s="61"/>
      <c r="AN108" s="61"/>
      <c r="AO108" s="61"/>
      <c r="AP108" s="11"/>
      <c r="AQ108" s="11"/>
      <c r="AR108" s="53"/>
      <c r="AS108" s="53"/>
      <c r="AT108" s="38"/>
      <c r="AU108" s="38"/>
    </row>
    <row r="109" spans="1:47" ht="14.45">
      <c r="A109" s="62" t="s">
        <v>93</v>
      </c>
      <c r="B109" s="63"/>
      <c r="C109" s="63"/>
      <c r="D109" s="63"/>
      <c r="E109" s="63"/>
      <c r="F109" s="63"/>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11"/>
      <c r="AQ109" s="12"/>
      <c r="AR109" s="53"/>
      <c r="AS109" s="53"/>
      <c r="AT109" s="38"/>
      <c r="AU109" s="38"/>
    </row>
    <row r="110" spans="1:47" ht="14.45">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3"/>
      <c r="AS110" s="53"/>
      <c r="AT110" s="38"/>
      <c r="AU110" s="38"/>
    </row>
    <row r="111" spans="1:47" ht="14.45">
      <c r="A111" s="39" t="s">
        <v>94</v>
      </c>
      <c r="B111" s="40"/>
      <c r="C111" s="40"/>
      <c r="D111" s="40"/>
      <c r="E111" s="40"/>
      <c r="F111" s="40"/>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13"/>
      <c r="AQ111" s="42"/>
      <c r="AR111" s="54"/>
      <c r="AS111" s="54"/>
    </row>
    <row r="112" spans="1:47" ht="14.45">
      <c r="A112" s="32" t="s">
        <v>95</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4"/>
      <c r="AR112" s="55"/>
      <c r="AS112" s="55"/>
    </row>
    <row r="113" spans="1:45" ht="14.45">
      <c r="A113" s="6" t="s">
        <v>96</v>
      </c>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13"/>
      <c r="AQ113" s="44"/>
      <c r="AR113" s="56"/>
      <c r="AS113" s="56"/>
    </row>
    <row r="114" spans="1:45" ht="14.45">
      <c r="A114" s="7" t="s">
        <v>97</v>
      </c>
      <c r="B114" s="84" t="s">
        <v>98</v>
      </c>
      <c r="C114" s="85"/>
      <c r="D114" s="85"/>
      <c r="E114" s="85"/>
      <c r="F114" s="85"/>
      <c r="G114" s="85"/>
      <c r="H114" s="85"/>
      <c r="I114" s="85"/>
      <c r="J114" s="85"/>
      <c r="K114" s="85"/>
      <c r="L114" s="85"/>
      <c r="M114" s="85"/>
      <c r="N114" s="85"/>
      <c r="O114" s="85"/>
      <c r="P114" s="85"/>
      <c r="Q114" s="85"/>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13"/>
      <c r="AQ114" s="12"/>
      <c r="AR114" s="57"/>
      <c r="AS114" s="57"/>
    </row>
    <row r="115" spans="1:45" ht="15.75" customHeight="1">
      <c r="A115" s="47"/>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8"/>
      <c r="AS115" s="58"/>
    </row>
    <row r="219" spans="12:12" ht="15" customHeight="1">
      <c r="L219" s="36" t="s">
        <v>99</v>
      </c>
    </row>
  </sheetData>
  <mergeCells count="1">
    <mergeCell ref="B114:Q114"/>
  </mergeCells>
  <phoneticPr fontId="6" type="noConversion"/>
  <conditionalFormatting sqref="A1:A110">
    <cfRule type="beginsWith" dxfId="51" priority="19" operator="beginsWith" text="13">
      <formula>LEFT(A1,LEN("13"))="13"</formula>
    </cfRule>
    <cfRule type="beginsWith" dxfId="50" priority="20" operator="beginsWith" text="12">
      <formula>LEFT(A1,LEN("12"))="12"</formula>
    </cfRule>
    <cfRule type="beginsWith" dxfId="49" priority="21" operator="beginsWith" text="11">
      <formula>LEFT(A1,LEN("11"))="11"</formula>
    </cfRule>
    <cfRule type="beginsWith" dxfId="48" priority="22" operator="beginsWith" text="10">
      <formula>LEFT(A1,LEN("10"))="10"</formula>
    </cfRule>
    <cfRule type="beginsWith" dxfId="47" priority="23" operator="beginsWith" text="09">
      <formula>LEFT(A1,LEN("09"))="09"</formula>
    </cfRule>
    <cfRule type="beginsWith" dxfId="46" priority="24" operator="beginsWith" text="08">
      <formula>LEFT(A1,LEN("08"))="08"</formula>
    </cfRule>
    <cfRule type="beginsWith" dxfId="45" priority="25" operator="beginsWith" text="07">
      <formula>LEFT(A1,LEN("07"))="07"</formula>
    </cfRule>
    <cfRule type="beginsWith" dxfId="44" priority="26" operator="beginsWith" text="06">
      <formula>LEFT(A1,LEN("06"))="06"</formula>
    </cfRule>
    <cfRule type="beginsWith" dxfId="43" priority="27" operator="beginsWith" text="05">
      <formula>LEFT(A1,LEN("05"))="05"</formula>
    </cfRule>
    <cfRule type="beginsWith" dxfId="42" priority="28" operator="beginsWith" text="04">
      <formula>LEFT(A1,LEN("04"))="04"</formula>
    </cfRule>
    <cfRule type="beginsWith" dxfId="41" priority="29" operator="beginsWith" text="03">
      <formula>LEFT(A1,LEN("03"))="03"</formula>
    </cfRule>
    <cfRule type="beginsWith" dxfId="40" priority="30" operator="beginsWith" text="02">
      <formula>LEFT(A1,LEN("02"))="02"</formula>
    </cfRule>
    <cfRule type="beginsWith" dxfId="39" priority="31" operator="beginsWith" text="01">
      <formula>LEFT(A1,LEN("01"))="01"</formula>
    </cfRule>
  </conditionalFormatting>
  <conditionalFormatting sqref="A111:F111 B112:F112 A113:F113 B114 A115:F1048576">
    <cfRule type="beginsWith" dxfId="38" priority="116" operator="beginsWith" text="13">
      <formula>LEFT(A111,LEN("13"))="13"</formula>
    </cfRule>
    <cfRule type="beginsWith" dxfId="37" priority="117" operator="beginsWith" text="12">
      <formula>LEFT(A111,LEN("12"))="12"</formula>
    </cfRule>
    <cfRule type="beginsWith" dxfId="36" priority="118" operator="beginsWith" text="11">
      <formula>LEFT(A111,LEN("11"))="11"</formula>
    </cfRule>
    <cfRule type="beginsWith" dxfId="35" priority="119" operator="beginsWith" text="10">
      <formula>LEFT(A111,LEN("10"))="10"</formula>
    </cfRule>
    <cfRule type="beginsWith" dxfId="34" priority="120" operator="beginsWith" text="09">
      <formula>LEFT(A111,LEN("09"))="09"</formula>
    </cfRule>
    <cfRule type="beginsWith" dxfId="33" priority="121" operator="beginsWith" text="08">
      <formula>LEFT(A111,LEN("08"))="08"</formula>
    </cfRule>
    <cfRule type="beginsWith" dxfId="32" priority="122" operator="beginsWith" text="07">
      <formula>LEFT(A111,LEN("07"))="07"</formula>
    </cfRule>
    <cfRule type="beginsWith" dxfId="31" priority="123" operator="beginsWith" text="06">
      <formula>LEFT(A111,LEN("06"))="06"</formula>
    </cfRule>
    <cfRule type="beginsWith" dxfId="30" priority="124" operator="beginsWith" text="05">
      <formula>LEFT(A111,LEN("05"))="05"</formula>
    </cfRule>
    <cfRule type="beginsWith" dxfId="29" priority="125" operator="beginsWith" text="04">
      <formula>LEFT(A111,LEN("04"))="04"</formula>
    </cfRule>
    <cfRule type="beginsWith" dxfId="28" priority="126" operator="beginsWith" text="03">
      <formula>LEFT(A111,LEN("03"))="03"</formula>
    </cfRule>
    <cfRule type="beginsWith" dxfId="27" priority="127" operator="beginsWith" text="02">
      <formula>LEFT(A111,LEN("02"))="02"</formula>
    </cfRule>
    <cfRule type="beginsWith" dxfId="26" priority="128" operator="beginsWith" text="01">
      <formula>LEFT(A111,LEN("01"))="01"</formula>
    </cfRule>
  </conditionalFormatting>
  <conditionalFormatting sqref="O2:AO53">
    <cfRule type="beginsWith" dxfId="25" priority="6" operator="beginsWith" text="13">
      <formula>LEFT(O2,LEN("13"))="13"</formula>
    </cfRule>
    <cfRule type="beginsWith" dxfId="24" priority="7" operator="beginsWith" text="12">
      <formula>LEFT(O2,LEN("12"))="12"</formula>
    </cfRule>
    <cfRule type="beginsWith" dxfId="23" priority="8" operator="beginsWith" text="11">
      <formula>LEFT(O2,LEN("11"))="11"</formula>
    </cfRule>
    <cfRule type="beginsWith" dxfId="22" priority="9" operator="beginsWith" text="10">
      <formula>LEFT(O2,LEN("10"))="10"</formula>
    </cfRule>
    <cfRule type="beginsWith" dxfId="21" priority="10" operator="beginsWith" text="09">
      <formula>LEFT(O2,LEN("09"))="09"</formula>
    </cfRule>
    <cfRule type="beginsWith" dxfId="20" priority="11" operator="beginsWith" text="08">
      <formula>LEFT(O2,LEN("08"))="08"</formula>
    </cfRule>
    <cfRule type="beginsWith" dxfId="19" priority="12" operator="beginsWith" text="07">
      <formula>LEFT(O2,LEN("07"))="07"</formula>
    </cfRule>
    <cfRule type="beginsWith" dxfId="18" priority="13" operator="beginsWith" text="06">
      <formula>LEFT(O2,LEN("06"))="06"</formula>
    </cfRule>
    <cfRule type="beginsWith" dxfId="17" priority="14" operator="beginsWith" text="05">
      <formula>LEFT(O2,LEN("05"))="05"</formula>
    </cfRule>
    <cfRule type="beginsWith" dxfId="16" priority="15" operator="beginsWith" text="04">
      <formula>LEFT(O2,LEN("04"))="04"</formula>
    </cfRule>
    <cfRule type="beginsWith" dxfId="15" priority="16" operator="beginsWith" text="03">
      <formula>LEFT(O2,LEN("03"))="03"</formula>
    </cfRule>
    <cfRule type="beginsWith" dxfId="14" priority="17" operator="beginsWith" text="02">
      <formula>LEFT(O2,LEN("02"))="02"</formula>
    </cfRule>
    <cfRule type="beginsWith" dxfId="13" priority="18" operator="beginsWith" text="01">
      <formula>LEFT(O2,LEN("01"))="01"</formula>
    </cfRule>
  </conditionalFormatting>
  <conditionalFormatting sqref="AT1:AT2 AT5 AT9:AT10 AT13 AT16 F54:AO101">
    <cfRule type="beginsWith" dxfId="12" priority="38" operator="beginsWith" text="13">
      <formula>LEFT(F1,LEN("13"))="13"</formula>
    </cfRule>
    <cfRule type="beginsWith" dxfId="11" priority="39" operator="beginsWith" text="12">
      <formula>LEFT(F1,LEN("12"))="12"</formula>
    </cfRule>
    <cfRule type="beginsWith" dxfId="10" priority="40" operator="beginsWith" text="11">
      <formula>LEFT(F1,LEN("11"))="11"</formula>
    </cfRule>
    <cfRule type="beginsWith" dxfId="9" priority="41" operator="beginsWith" text="10">
      <formula>LEFT(F1,LEN("10"))="10"</formula>
    </cfRule>
    <cfRule type="beginsWith" dxfId="8" priority="42" operator="beginsWith" text="09">
      <formula>LEFT(F1,LEN("09"))="09"</formula>
    </cfRule>
    <cfRule type="beginsWith" dxfId="7" priority="43" operator="beginsWith" text="08">
      <formula>LEFT(F1,LEN("08"))="08"</formula>
    </cfRule>
    <cfRule type="beginsWith" dxfId="6" priority="44" operator="beginsWith" text="07">
      <formula>LEFT(F1,LEN("07"))="07"</formula>
    </cfRule>
    <cfRule type="beginsWith" dxfId="5" priority="45" operator="beginsWith" text="06">
      <formula>LEFT(F1,LEN("06"))="06"</formula>
    </cfRule>
    <cfRule type="beginsWith" dxfId="4" priority="46" operator="beginsWith" text="05">
      <formula>LEFT(F1,LEN("05"))="05"</formula>
    </cfRule>
    <cfRule type="beginsWith" dxfId="3" priority="47" operator="beginsWith" text="04">
      <formula>LEFT(F1,LEN("04"))="04"</formula>
    </cfRule>
    <cfRule type="beginsWith" dxfId="2" priority="48" operator="beginsWith" text="03">
      <formula>LEFT(F1,LEN("03"))="03"</formula>
    </cfRule>
    <cfRule type="beginsWith" dxfId="1" priority="49" operator="beginsWith" text="02">
      <formula>LEFT(F1,LEN("02"))="02"</formula>
    </cfRule>
    <cfRule type="beginsWith" dxfId="0" priority="50"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M1:AO1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3"/>
  <dimension ref="A1:C100"/>
  <sheetViews>
    <sheetView workbookViewId="0">
      <selection activeCell="F22" sqref="F22"/>
    </sheetView>
  </sheetViews>
  <sheetFormatPr defaultColWidth="11.42578125" defaultRowHeight="14.45"/>
  <cols>
    <col min="1" max="3" width="28.42578125" style="31" customWidth="1"/>
  </cols>
  <sheetData>
    <row r="1" spans="1:3">
      <c r="A1" s="65" t="s">
        <v>100</v>
      </c>
      <c r="B1" s="65" t="s">
        <v>101</v>
      </c>
      <c r="C1" s="65" t="s">
        <v>102</v>
      </c>
    </row>
    <row r="2" spans="1:3" ht="15">
      <c r="A2" s="30">
        <v>1</v>
      </c>
      <c r="B2" s="30" t="str" cm="1">
        <f t="array" ref="B2:B14">TRANSPOSE(_xlfn._xlws.FILTER('Aptitud final'!1:1,'Aptitud final'!103:103="X"))</f>
        <v>avicultura_postura</v>
      </c>
      <c r="C2" s="86" t="s">
        <v>19</v>
      </c>
    </row>
    <row r="3" spans="1:3" ht="15">
      <c r="A3" s="30">
        <f>IF(B3="","",A2+1)</f>
        <v>2</v>
      </c>
      <c r="B3" s="30" t="str">
        <v>ganaderia_dp</v>
      </c>
      <c r="C3" s="86" t="s">
        <v>19</v>
      </c>
    </row>
    <row r="4" spans="1:3" ht="15">
      <c r="A4" s="30">
        <f t="shared" ref="A4:A67" si="0">IF(B4="","",A3+1)</f>
        <v>3</v>
      </c>
      <c r="B4" s="30" t="str">
        <v>ovinos</v>
      </c>
      <c r="C4" s="86" t="s">
        <v>19</v>
      </c>
    </row>
    <row r="5" spans="1:3" ht="15">
      <c r="A5" s="30">
        <f t="shared" si="0"/>
        <v>4</v>
      </c>
      <c r="B5" s="30" t="str">
        <v>porcicultura_ciclo_completo</v>
      </c>
      <c r="C5" s="86" t="s">
        <v>19</v>
      </c>
    </row>
    <row r="6" spans="1:3" ht="15">
      <c r="A6" s="30">
        <f t="shared" si="0"/>
        <v>5</v>
      </c>
      <c r="B6" s="30" t="str">
        <v>piscicultura_cachama</v>
      </c>
      <c r="C6" s="86" t="s">
        <v>19</v>
      </c>
    </row>
    <row r="7" spans="1:3" ht="15">
      <c r="A7" s="30">
        <f t="shared" si="0"/>
        <v>6</v>
      </c>
      <c r="B7" s="30" t="str">
        <v>aguacate_hass</v>
      </c>
      <c r="C7" s="86" t="s">
        <v>17</v>
      </c>
    </row>
    <row r="8" spans="1:3" ht="15">
      <c r="A8" s="30">
        <f t="shared" si="0"/>
        <v>7</v>
      </c>
      <c r="B8" s="30" t="str">
        <v>cacao_sombrio</v>
      </c>
      <c r="C8" s="87" t="s">
        <v>19</v>
      </c>
    </row>
    <row r="9" spans="1:3" ht="15">
      <c r="A9" s="30">
        <f t="shared" si="0"/>
        <v>8</v>
      </c>
      <c r="B9" s="30" t="str">
        <v>cafe</v>
      </c>
      <c r="C9" s="87" t="s">
        <v>17</v>
      </c>
    </row>
    <row r="10" spans="1:3" ht="15">
      <c r="A10" s="30">
        <f t="shared" si="0"/>
        <v>9</v>
      </c>
      <c r="B10" s="30" t="str">
        <v>cana_panelera</v>
      </c>
      <c r="C10" s="87" t="s">
        <v>19</v>
      </c>
    </row>
    <row r="11" spans="1:3" ht="15">
      <c r="A11" s="30">
        <f t="shared" si="0"/>
        <v>10</v>
      </c>
      <c r="B11" s="30" t="str">
        <v>papa</v>
      </c>
      <c r="C11" s="87" t="s">
        <v>22</v>
      </c>
    </row>
    <row r="12" spans="1:3" ht="15">
      <c r="A12" s="30">
        <f t="shared" si="0"/>
        <v>11</v>
      </c>
      <c r="B12" s="30" t="str">
        <v>papaya</v>
      </c>
      <c r="C12" s="87" t="s">
        <v>31</v>
      </c>
    </row>
    <row r="13" spans="1:3" ht="15">
      <c r="A13" s="30">
        <f t="shared" si="0"/>
        <v>12</v>
      </c>
      <c r="B13" s="30" t="str">
        <v>platano</v>
      </c>
      <c r="C13" s="87" t="s">
        <v>19</v>
      </c>
    </row>
    <row r="14" spans="1:3" ht="15">
      <c r="A14" s="30">
        <f t="shared" si="0"/>
        <v>13</v>
      </c>
      <c r="B14" s="30" t="str">
        <v>mora</v>
      </c>
      <c r="C14" s="87" t="s">
        <v>17</v>
      </c>
    </row>
    <row r="15" spans="1:3">
      <c r="A15" s="30" t="str">
        <f t="shared" si="0"/>
        <v/>
      </c>
      <c r="B15" s="30"/>
      <c r="C15" s="30"/>
    </row>
    <row r="16" spans="1:3">
      <c r="A16" s="30" t="str">
        <f t="shared" si="0"/>
        <v/>
      </c>
      <c r="B16" s="30"/>
      <c r="C16" s="30"/>
    </row>
    <row r="17" spans="1:3">
      <c r="A17" s="30" t="str">
        <f t="shared" si="0"/>
        <v/>
      </c>
      <c r="B17" s="30"/>
      <c r="C17" s="30"/>
    </row>
    <row r="18" spans="1:3">
      <c r="A18" s="30" t="str">
        <f>IF(B18="","",A17+1)</f>
        <v/>
      </c>
      <c r="B18" s="30"/>
      <c r="C18" s="30"/>
    </row>
    <row r="19" spans="1:3">
      <c r="A19" s="30" t="str">
        <f>IF(B19="","",A18+1)</f>
        <v/>
      </c>
      <c r="B19" s="30"/>
      <c r="C19" s="30"/>
    </row>
    <row r="20" spans="1:3">
      <c r="A20" s="30" t="str">
        <f>IF(B20="","",A19+1)</f>
        <v/>
      </c>
      <c r="B20" s="30"/>
      <c r="C20" s="30"/>
    </row>
    <row r="21" spans="1:3">
      <c r="A21" s="30" t="str">
        <f>IF(B21="","",A20+1)</f>
        <v/>
      </c>
      <c r="B21" s="30"/>
      <c r="C21" s="30"/>
    </row>
    <row r="22" spans="1:3">
      <c r="A22" s="31" t="str">
        <f t="shared" si="0"/>
        <v/>
      </c>
    </row>
    <row r="23" spans="1:3">
      <c r="A23" s="31" t="str">
        <f t="shared" si="0"/>
        <v/>
      </c>
    </row>
    <row r="24" spans="1:3">
      <c r="A24" s="31" t="str">
        <f t="shared" si="0"/>
        <v/>
      </c>
    </row>
    <row r="25" spans="1:3">
      <c r="A25" s="31" t="str">
        <f t="shared" si="0"/>
        <v/>
      </c>
    </row>
    <row r="26" spans="1:3">
      <c r="A26" s="31" t="str">
        <f t="shared" si="0"/>
        <v/>
      </c>
    </row>
    <row r="27" spans="1:3">
      <c r="A27" s="31" t="str">
        <f t="shared" si="0"/>
        <v/>
      </c>
    </row>
    <row r="28" spans="1:3">
      <c r="A28" s="31" t="str">
        <f t="shared" si="0"/>
        <v/>
      </c>
    </row>
    <row r="29" spans="1:3">
      <c r="A29" s="31" t="str">
        <f t="shared" si="0"/>
        <v/>
      </c>
    </row>
    <row r="30" spans="1:3">
      <c r="A30" s="31" t="str">
        <f t="shared" si="0"/>
        <v/>
      </c>
    </row>
    <row r="31" spans="1:3">
      <c r="A31" s="31" t="str">
        <f t="shared" si="0"/>
        <v/>
      </c>
    </row>
    <row r="32" spans="1:3">
      <c r="A32" s="31" t="str">
        <f t="shared" si="0"/>
        <v/>
      </c>
    </row>
    <row r="33" spans="1:1">
      <c r="A33" s="31" t="str">
        <f t="shared" si="0"/>
        <v/>
      </c>
    </row>
    <row r="34" spans="1:1">
      <c r="A34" s="31" t="str">
        <f t="shared" si="0"/>
        <v/>
      </c>
    </row>
    <row r="35" spans="1:1">
      <c r="A35" s="31" t="str">
        <f t="shared" si="0"/>
        <v/>
      </c>
    </row>
    <row r="36" spans="1:1">
      <c r="A36" s="31" t="str">
        <f t="shared" si="0"/>
        <v/>
      </c>
    </row>
    <row r="37" spans="1:1">
      <c r="A37" s="31" t="str">
        <f t="shared" si="0"/>
        <v/>
      </c>
    </row>
    <row r="38" spans="1:1">
      <c r="A38" s="31" t="str">
        <f t="shared" si="0"/>
        <v/>
      </c>
    </row>
    <row r="39" spans="1:1">
      <c r="A39" s="31" t="str">
        <f t="shared" si="0"/>
        <v/>
      </c>
    </row>
    <row r="40" spans="1:1">
      <c r="A40" s="31" t="str">
        <f t="shared" si="0"/>
        <v/>
      </c>
    </row>
    <row r="41" spans="1:1">
      <c r="A41" s="31" t="str">
        <f t="shared" si="0"/>
        <v/>
      </c>
    </row>
    <row r="42" spans="1:1">
      <c r="A42" s="31" t="str">
        <f t="shared" si="0"/>
        <v/>
      </c>
    </row>
    <row r="43" spans="1:1">
      <c r="A43" s="31" t="str">
        <f t="shared" si="0"/>
        <v/>
      </c>
    </row>
    <row r="44" spans="1:1">
      <c r="A44" s="31" t="str">
        <f t="shared" si="0"/>
        <v/>
      </c>
    </row>
    <row r="45" spans="1:1">
      <c r="A45" s="31" t="str">
        <f t="shared" si="0"/>
        <v/>
      </c>
    </row>
    <row r="46" spans="1:1">
      <c r="A46" s="31" t="str">
        <f t="shared" si="0"/>
        <v/>
      </c>
    </row>
    <row r="47" spans="1:1">
      <c r="A47" s="31" t="str">
        <f t="shared" si="0"/>
        <v/>
      </c>
    </row>
    <row r="48" spans="1:1">
      <c r="A48" s="31" t="str">
        <f t="shared" si="0"/>
        <v/>
      </c>
    </row>
    <row r="49" spans="1:1">
      <c r="A49" s="31" t="str">
        <f t="shared" si="0"/>
        <v/>
      </c>
    </row>
    <row r="50" spans="1:1">
      <c r="A50" s="31" t="str">
        <f t="shared" si="0"/>
        <v/>
      </c>
    </row>
    <row r="51" spans="1:1">
      <c r="A51" s="31" t="str">
        <f t="shared" si="0"/>
        <v/>
      </c>
    </row>
    <row r="52" spans="1:1">
      <c r="A52" s="31" t="str">
        <f t="shared" si="0"/>
        <v/>
      </c>
    </row>
    <row r="53" spans="1:1">
      <c r="A53" s="31" t="str">
        <f t="shared" si="0"/>
        <v/>
      </c>
    </row>
    <row r="54" spans="1:1">
      <c r="A54" s="31" t="str">
        <f t="shared" si="0"/>
        <v/>
      </c>
    </row>
    <row r="55" spans="1:1">
      <c r="A55" s="31" t="str">
        <f t="shared" si="0"/>
        <v/>
      </c>
    </row>
    <row r="56" spans="1:1">
      <c r="A56" s="31" t="str">
        <f t="shared" si="0"/>
        <v/>
      </c>
    </row>
    <row r="57" spans="1:1">
      <c r="A57" s="31" t="str">
        <f t="shared" si="0"/>
        <v/>
      </c>
    </row>
    <row r="58" spans="1:1">
      <c r="A58" s="31" t="str">
        <f t="shared" si="0"/>
        <v/>
      </c>
    </row>
    <row r="59" spans="1:1">
      <c r="A59" s="31" t="str">
        <f t="shared" si="0"/>
        <v/>
      </c>
    </row>
    <row r="60" spans="1:1">
      <c r="A60" s="31" t="str">
        <f t="shared" si="0"/>
        <v/>
      </c>
    </row>
    <row r="61" spans="1:1">
      <c r="A61" s="31" t="str">
        <f t="shared" si="0"/>
        <v/>
      </c>
    </row>
    <row r="62" spans="1:1">
      <c r="A62" s="31" t="str">
        <f t="shared" si="0"/>
        <v/>
      </c>
    </row>
    <row r="63" spans="1:1">
      <c r="A63" s="31" t="str">
        <f t="shared" si="0"/>
        <v/>
      </c>
    </row>
    <row r="64" spans="1:1">
      <c r="A64" s="31" t="str">
        <f t="shared" si="0"/>
        <v/>
      </c>
    </row>
    <row r="65" spans="1:1">
      <c r="A65" s="31" t="str">
        <f t="shared" si="0"/>
        <v/>
      </c>
    </row>
    <row r="66" spans="1:1">
      <c r="A66" s="31" t="str">
        <f t="shared" si="0"/>
        <v/>
      </c>
    </row>
    <row r="67" spans="1:1">
      <c r="A67" s="31" t="str">
        <f t="shared" si="0"/>
        <v/>
      </c>
    </row>
    <row r="68" spans="1:1">
      <c r="A68" s="31" t="str">
        <f t="shared" ref="A68:A100" si="1">IF(B68="","",A67+1)</f>
        <v/>
      </c>
    </row>
    <row r="69" spans="1:1">
      <c r="A69" s="31" t="str">
        <f t="shared" si="1"/>
        <v/>
      </c>
    </row>
    <row r="70" spans="1:1">
      <c r="A70" s="31" t="str">
        <f t="shared" si="1"/>
        <v/>
      </c>
    </row>
    <row r="71" spans="1:1">
      <c r="A71" s="31" t="str">
        <f t="shared" si="1"/>
        <v/>
      </c>
    </row>
    <row r="72" spans="1:1">
      <c r="A72" s="31" t="str">
        <f t="shared" si="1"/>
        <v/>
      </c>
    </row>
    <row r="73" spans="1:1">
      <c r="A73" s="31" t="str">
        <f t="shared" si="1"/>
        <v/>
      </c>
    </row>
    <row r="74" spans="1:1">
      <c r="A74" s="31" t="str">
        <f t="shared" si="1"/>
        <v/>
      </c>
    </row>
    <row r="75" spans="1:1">
      <c r="A75" s="31" t="str">
        <f t="shared" si="1"/>
        <v/>
      </c>
    </row>
    <row r="76" spans="1:1">
      <c r="A76" s="31" t="str">
        <f t="shared" si="1"/>
        <v/>
      </c>
    </row>
    <row r="77" spans="1:1">
      <c r="A77" s="31" t="str">
        <f t="shared" si="1"/>
        <v/>
      </c>
    </row>
    <row r="78" spans="1:1">
      <c r="A78" s="31" t="str">
        <f t="shared" si="1"/>
        <v/>
      </c>
    </row>
    <row r="79" spans="1:1">
      <c r="A79" s="31" t="str">
        <f t="shared" si="1"/>
        <v/>
      </c>
    </row>
    <row r="80" spans="1:1">
      <c r="A80" s="31" t="str">
        <f t="shared" si="1"/>
        <v/>
      </c>
    </row>
    <row r="81" spans="1:1">
      <c r="A81" s="31" t="str">
        <f t="shared" si="1"/>
        <v/>
      </c>
    </row>
    <row r="82" spans="1:1">
      <c r="A82" s="31" t="str">
        <f t="shared" si="1"/>
        <v/>
      </c>
    </row>
    <row r="83" spans="1:1">
      <c r="A83" s="31" t="str">
        <f t="shared" si="1"/>
        <v/>
      </c>
    </row>
    <row r="84" spans="1:1">
      <c r="A84" s="31" t="str">
        <f t="shared" si="1"/>
        <v/>
      </c>
    </row>
    <row r="85" spans="1:1">
      <c r="A85" s="31" t="str">
        <f t="shared" si="1"/>
        <v/>
      </c>
    </row>
    <row r="86" spans="1:1">
      <c r="A86" s="31" t="str">
        <f t="shared" si="1"/>
        <v/>
      </c>
    </row>
    <row r="87" spans="1:1">
      <c r="A87" s="31" t="str">
        <f t="shared" si="1"/>
        <v/>
      </c>
    </row>
    <row r="88" spans="1:1">
      <c r="A88" s="31" t="str">
        <f t="shared" si="1"/>
        <v/>
      </c>
    </row>
    <row r="89" spans="1:1">
      <c r="A89" s="31" t="str">
        <f t="shared" si="1"/>
        <v/>
      </c>
    </row>
    <row r="90" spans="1:1">
      <c r="A90" s="31" t="str">
        <f t="shared" si="1"/>
        <v/>
      </c>
    </row>
    <row r="91" spans="1:1">
      <c r="A91" s="31" t="str">
        <f t="shared" si="1"/>
        <v/>
      </c>
    </row>
    <row r="92" spans="1:1">
      <c r="A92" s="31" t="str">
        <f t="shared" si="1"/>
        <v/>
      </c>
    </row>
    <row r="93" spans="1:1">
      <c r="A93" s="31" t="str">
        <f t="shared" si="1"/>
        <v/>
      </c>
    </row>
    <row r="94" spans="1:1">
      <c r="A94" s="31" t="str">
        <f t="shared" si="1"/>
        <v/>
      </c>
    </row>
    <row r="95" spans="1:1">
      <c r="A95" s="31" t="str">
        <f t="shared" si="1"/>
        <v/>
      </c>
    </row>
    <row r="96" spans="1:1">
      <c r="A96" s="31" t="str">
        <f t="shared" si="1"/>
        <v/>
      </c>
    </row>
    <row r="97" spans="1:1">
      <c r="A97" s="31" t="str">
        <f t="shared" si="1"/>
        <v/>
      </c>
    </row>
    <row r="98" spans="1:1">
      <c r="A98" s="31" t="str">
        <f t="shared" si="1"/>
        <v/>
      </c>
    </row>
    <row r="99" spans="1:1">
      <c r="A99" s="31" t="str">
        <f t="shared" si="1"/>
        <v/>
      </c>
    </row>
    <row r="100" spans="1:1">
      <c r="A100" s="31"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4"/>
  <dimension ref="A1:C500"/>
  <sheetViews>
    <sheetView workbookViewId="0"/>
  </sheetViews>
  <sheetFormatPr defaultColWidth="8.85546875" defaultRowHeight="14.4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ahuyama</v>
      </c>
      <c r="C7" t="str">
        <v>ahuyama</v>
      </c>
    </row>
    <row r="8" spans="1:3">
      <c r="A8" s="1" t="str">
        <v>agricola</v>
      </c>
      <c r="B8" s="1" t="str">
        <v>aji</v>
      </c>
      <c r="C8" t="str">
        <v>ahí</v>
      </c>
    </row>
    <row r="9" spans="1:3">
      <c r="A9" s="1" t="str">
        <v>agricola</v>
      </c>
      <c r="B9" s="1" t="str">
        <v>aji_dulce</v>
      </c>
      <c r="C9" t="str">
        <v>ají dulce</v>
      </c>
    </row>
    <row r="10" spans="1:3">
      <c r="A10" s="1" t="str">
        <v>agricola</v>
      </c>
      <c r="B10" s="1" t="str">
        <v>ajonjoli</v>
      </c>
      <c r="C10" t="str">
        <v>ajonjolí</v>
      </c>
    </row>
    <row r="11" spans="1:3">
      <c r="A11" s="1" t="str">
        <v>agricola</v>
      </c>
      <c r="B11" s="1" t="str">
        <v>algodon</v>
      </c>
      <c r="C11" t="str">
        <v>algodón</v>
      </c>
    </row>
    <row r="12" spans="1:3">
      <c r="A12" s="1" t="str">
        <v>pecuaria</v>
      </c>
      <c r="B12" s="1" t="str">
        <v>apicultura</v>
      </c>
      <c r="C12" t="str">
        <v>apicultura</v>
      </c>
    </row>
    <row r="13" spans="1:3">
      <c r="A13" s="1" t="str">
        <v>agricola</v>
      </c>
      <c r="B13" s="1" t="str">
        <v>arracacha</v>
      </c>
      <c r="C13" t="str">
        <v>arracacha</v>
      </c>
    </row>
    <row r="14" spans="1:3">
      <c r="A14" s="1" t="str">
        <v>agricola</v>
      </c>
      <c r="B14" s="1" t="str">
        <v>arroz_riego</v>
      </c>
      <c r="C14" t="str">
        <v>arroz riego</v>
      </c>
    </row>
    <row r="15" spans="1:3">
      <c r="A15" s="1" t="str">
        <v>agricola</v>
      </c>
      <c r="B15" s="1" t="str">
        <v>arroz_secano</v>
      </c>
      <c r="C15" t="str">
        <v>arroz secano</v>
      </c>
    </row>
    <row r="16" spans="1:3">
      <c r="A16" s="1" t="str">
        <v>agricola</v>
      </c>
      <c r="B16" s="1" t="str">
        <v>arveja</v>
      </c>
      <c r="C16" t="str">
        <v>arveja</v>
      </c>
    </row>
    <row r="17" spans="1:3">
      <c r="A17" s="1" t="str">
        <v>agricola</v>
      </c>
      <c r="B17" s="1" t="str">
        <v>asai</v>
      </c>
      <c r="C17" t="str">
        <v>açaí</v>
      </c>
    </row>
    <row r="18" spans="1:3">
      <c r="A18" s="1" t="str">
        <v>pecuaria</v>
      </c>
      <c r="B18" s="1" t="str">
        <v>avicultura_engorde</v>
      </c>
      <c r="C18" t="str">
        <v>avicultura de engorde</v>
      </c>
    </row>
    <row r="19" spans="1:3">
      <c r="A19" s="1" t="str">
        <v>pecuaria</v>
      </c>
      <c r="B19" s="1" t="str">
        <v>avicultura_postura</v>
      </c>
      <c r="C19" t="str">
        <v>avicultura de postura</v>
      </c>
    </row>
    <row r="20" spans="1:3">
      <c r="A20" s="1" t="str">
        <v>agricola</v>
      </c>
      <c r="B20" s="1" t="str">
        <v>banano</v>
      </c>
      <c r="C20" t="str">
        <v>banano</v>
      </c>
    </row>
    <row r="21" spans="1:3">
      <c r="A21" s="1" t="str">
        <v>agricola</v>
      </c>
      <c r="B21" s="1" t="str">
        <v>batata</v>
      </c>
      <c r="C21" t="str">
        <v>batata</v>
      </c>
    </row>
    <row r="22" spans="1:3">
      <c r="A22" s="1" t="str">
        <v>agricola</v>
      </c>
      <c r="B22" s="1" t="str">
        <v>berenjena</v>
      </c>
      <c r="C22" t="str">
        <v>berenjena</v>
      </c>
    </row>
    <row r="23" spans="1:3">
      <c r="A23" s="1" t="str">
        <v>agricola</v>
      </c>
      <c r="B23" s="1" t="str">
        <v>bijao</v>
      </c>
      <c r="C23" t="str">
        <v>bijao</v>
      </c>
    </row>
    <row r="24" spans="1:3">
      <c r="A24" s="1" t="str">
        <v>agricola</v>
      </c>
      <c r="B24" s="1" t="str">
        <v>brocoli</v>
      </c>
      <c r="C24" t="str">
        <v>brócoli</v>
      </c>
    </row>
    <row r="25" spans="1:3">
      <c r="A25" s="1" t="str">
        <v>pecuaria</v>
      </c>
      <c r="B25" s="1" t="str">
        <v>bufalos</v>
      </c>
      <c r="C25" t="str">
        <v>búfalos</v>
      </c>
    </row>
    <row r="26" spans="1:3">
      <c r="A26" s="1" t="str">
        <v>agricola</v>
      </c>
      <c r="B26" s="1" t="str">
        <v>cacao</v>
      </c>
      <c r="C26" t="str">
        <v>cacao</v>
      </c>
    </row>
    <row r="27" spans="1:3">
      <c r="A27" s="1" t="str">
        <v>agricola</v>
      </c>
      <c r="B27" s="1" t="str">
        <v>cacao_aguacate_criollo</v>
      </c>
      <c r="C27" t="str">
        <v>cacao en asocio con aguacate criollo</v>
      </c>
    </row>
    <row r="28" spans="1:3">
      <c r="A28" s="1" t="str">
        <v>agricola</v>
      </c>
      <c r="B28" s="1" t="str">
        <v>cacao_aguacate_papelillo</v>
      </c>
      <c r="C28" t="str">
        <v>cacao en asocio con aguacate papelillo</v>
      </c>
    </row>
    <row r="29" spans="1:3">
      <c r="A29" s="1" t="str">
        <v>agricola</v>
      </c>
      <c r="B29" s="1" t="str">
        <v>cacao_banano</v>
      </c>
      <c r="C29" t="str">
        <v>cacao en asocio con banano</v>
      </c>
    </row>
    <row r="30" spans="1:3">
      <c r="A30" s="1" t="str">
        <v>agricola</v>
      </c>
      <c r="B30" s="1" t="str">
        <v>cacao_banano_aguacate</v>
      </c>
      <c r="C30" t="str">
        <v>cacao en asocio con banano y aguacate</v>
      </c>
    </row>
    <row r="31" spans="1:3">
      <c r="A31" s="1" t="str">
        <v>agricola</v>
      </c>
      <c r="B31" s="1" t="str">
        <v>cacao_banano_aguacate_mandarina_naranja</v>
      </c>
      <c r="C31" t="str">
        <v>cacao en asocio con banano,aguacate, mandarina y naranja</v>
      </c>
    </row>
    <row r="32" spans="1:3">
      <c r="A32" s="1" t="str">
        <v>agricola</v>
      </c>
      <c r="B32" s="1" t="str">
        <v>cacao_platano</v>
      </c>
      <c r="C32" t="str">
        <v>cacao en asocio con plátano</v>
      </c>
    </row>
    <row r="33" spans="1:3">
      <c r="A33" s="1" t="str">
        <v>agricola</v>
      </c>
      <c r="B33" s="1" t="str">
        <v>cacao_platano_limon</v>
      </c>
      <c r="C33" t="str">
        <v>cacao_plátano_limón</v>
      </c>
    </row>
    <row r="34" spans="1:3">
      <c r="A34" s="1" t="str">
        <v>agricola</v>
      </c>
      <c r="B34" s="1" t="str">
        <v>cacao_sombrio</v>
      </c>
      <c r="C34" t="str">
        <v>cacao sombrío</v>
      </c>
    </row>
    <row r="35" spans="1:3">
      <c r="A35" s="1" t="str">
        <v>agricola</v>
      </c>
      <c r="B35" s="1" t="str">
        <v>cachaco</v>
      </c>
      <c r="C35" t="str">
        <v>cachaco</v>
      </c>
    </row>
    <row r="36" spans="1:3">
      <c r="A36" s="1" t="str">
        <v>agricola</v>
      </c>
      <c r="B36" s="1" t="str">
        <v>cafe</v>
      </c>
      <c r="C36" t="str">
        <v>café</v>
      </c>
    </row>
    <row r="37" spans="1:3">
      <c r="A37" s="1" t="str">
        <v>agricola</v>
      </c>
      <c r="B37" s="1" t="str">
        <v>cafe_aguacate</v>
      </c>
      <c r="C37" t="str">
        <v>café en asocio con aguacate</v>
      </c>
    </row>
    <row r="38" spans="1:3">
      <c r="A38" s="1" t="str">
        <v>agricola</v>
      </c>
      <c r="B38" s="1" t="str">
        <v>cafe_frijol_arbustivo</v>
      </c>
      <c r="C38" t="str">
        <v>café en asocio con frijol arbustivo</v>
      </c>
    </row>
    <row r="39" spans="1:3">
      <c r="A39" s="1" t="str">
        <v>agricola</v>
      </c>
      <c r="B39" s="1" t="str">
        <v>cafe_maiz</v>
      </c>
      <c r="C39" t="str">
        <v>café en asocio con maíz</v>
      </c>
    </row>
    <row r="40" spans="1:3">
      <c r="A40" s="1" t="str">
        <v>agricola</v>
      </c>
      <c r="B40" s="1" t="str">
        <v>cafe_platano</v>
      </c>
      <c r="C40" t="str">
        <v>café en asocio con plátano</v>
      </c>
    </row>
    <row r="41" spans="1:3">
      <c r="A41" s="1" t="str">
        <v>agricola</v>
      </c>
      <c r="B41" s="1" t="str">
        <v>cafe_platano_frutales_forestal</v>
      </c>
      <c r="C41" t="str">
        <v>café en asocio con plátano, frutales y sistema forestal</v>
      </c>
    </row>
    <row r="42" spans="1:3">
      <c r="A42" s="1" t="str">
        <v>agricola</v>
      </c>
      <c r="B42" s="1" t="str">
        <v>cafe_sombrio</v>
      </c>
      <c r="C42" t="str">
        <v>Café en sistema de sombrío</v>
      </c>
    </row>
    <row r="43" spans="1:3">
      <c r="A43" s="1" t="str">
        <v>agricola</v>
      </c>
      <c r="B43" s="1" t="str">
        <v>calabacin</v>
      </c>
      <c r="C43" t="str">
        <v>calabacín</v>
      </c>
    </row>
    <row r="44" spans="1:3">
      <c r="A44" s="1" t="str">
        <v>pecuaria</v>
      </c>
      <c r="B44" s="1" t="str">
        <v>camaron</v>
      </c>
      <c r="C44" t="str">
        <v>camarón</v>
      </c>
    </row>
    <row r="45" spans="1:3">
      <c r="A45" s="1" t="str">
        <v>agricola</v>
      </c>
      <c r="B45" s="1" t="str">
        <v>cana</v>
      </c>
      <c r="C45" t="str">
        <v>caña</v>
      </c>
    </row>
    <row r="46" spans="1:3">
      <c r="A46" s="1" t="str">
        <v>agricola</v>
      </c>
      <c r="B46" s="1" t="str">
        <v>cana_flecha</v>
      </c>
      <c r="C46" t="str">
        <v>caña flecha</v>
      </c>
    </row>
    <row r="47" spans="1:3">
      <c r="A47" s="1" t="str">
        <v>agricola</v>
      </c>
      <c r="B47" s="1" t="str">
        <v>cana_panelera</v>
      </c>
      <c r="C47" t="str">
        <v>caña panelera</v>
      </c>
    </row>
    <row r="48" spans="1:3">
      <c r="A48" s="1" t="str">
        <v>pecuaria</v>
      </c>
      <c r="B48" s="1" t="str">
        <v>caprinos</v>
      </c>
      <c r="C48" t="str">
        <v>caprinos</v>
      </c>
    </row>
    <row r="49" spans="1:3">
      <c r="A49" s="1" t="str">
        <v>agricola</v>
      </c>
      <c r="B49" s="1" t="str">
        <v>caucho</v>
      </c>
      <c r="C49" t="str">
        <v>caucho</v>
      </c>
    </row>
    <row r="50" spans="1:3">
      <c r="A50" s="1" t="str">
        <v>agricola</v>
      </c>
      <c r="B50" s="1" t="str">
        <v>cebolla_bulbo</v>
      </c>
      <c r="C50" t="str">
        <v>cebolla bulbo</v>
      </c>
    </row>
    <row r="51" spans="1:3">
      <c r="A51" s="1" t="str">
        <v>agricola</v>
      </c>
      <c r="B51" s="1" t="str">
        <v>cebolla_junca</v>
      </c>
      <c r="C51" t="str">
        <v>cebolla junca</v>
      </c>
    </row>
    <row r="52" spans="1:3">
      <c r="A52" s="1" t="str">
        <v>agricola</v>
      </c>
      <c r="B52" s="1" t="str">
        <v>chontaduro</v>
      </c>
      <c r="C52" t="str">
        <v>chontaduro</v>
      </c>
    </row>
    <row r="53" spans="1:3">
      <c r="A53" s="1" t="str">
        <v>agricola</v>
      </c>
      <c r="B53" s="1" t="str">
        <v>cilantro</v>
      </c>
      <c r="C53" t="str">
        <v>cilantro</v>
      </c>
    </row>
    <row r="54" spans="1:3">
      <c r="A54" s="1" t="str">
        <v>agricola</v>
      </c>
      <c r="B54" s="1" t="str">
        <v>cilantro_morron</v>
      </c>
      <c r="C54" t="str">
        <v>cilantro morrón</v>
      </c>
    </row>
    <row r="55" spans="1:3">
      <c r="A55" s="1" t="str">
        <v>agricola</v>
      </c>
      <c r="B55" s="1" t="str">
        <v>cilantro_repollo</v>
      </c>
      <c r="C55" t="str">
        <v>cilantro_repollo</v>
      </c>
    </row>
    <row r="56" spans="1:3">
      <c r="A56" s="1" t="str">
        <v>agricola</v>
      </c>
      <c r="B56" s="1" t="str">
        <v>ciruela</v>
      </c>
      <c r="C56" t="str">
        <v>ciruela</v>
      </c>
    </row>
    <row r="57" spans="1:3">
      <c r="A57" s="1" t="str">
        <v>agricola</v>
      </c>
      <c r="B57" s="1" t="str">
        <v>ciruela_castilla</v>
      </c>
      <c r="C57" t="str">
        <v>ciruela castilla</v>
      </c>
    </row>
    <row r="58" spans="1:3">
      <c r="A58" s="1" t="str">
        <v>agricola</v>
      </c>
      <c r="B58" s="1" t="str">
        <v>ciruela_costena</v>
      </c>
      <c r="C58" t="str">
        <v>ciruela costeña</v>
      </c>
    </row>
    <row r="59" spans="1:3">
      <c r="A59" s="1" t="str">
        <v>agricola</v>
      </c>
      <c r="B59" s="1" t="str">
        <v>citricos</v>
      </c>
      <c r="C59" t="str">
        <v>cítricos</v>
      </c>
    </row>
    <row r="60" spans="1:3">
      <c r="A60" s="1" t="str">
        <v>agricola</v>
      </c>
      <c r="B60" s="1" t="str">
        <v>coco</v>
      </c>
      <c r="C60" t="str">
        <v>coco</v>
      </c>
    </row>
    <row r="61" spans="1:3">
      <c r="A61" s="1" t="str">
        <v>pecuaria</v>
      </c>
      <c r="B61" s="1" t="str">
        <v>codornices</v>
      </c>
      <c r="C61" t="str">
        <v>codornices</v>
      </c>
    </row>
    <row r="62" spans="1:3">
      <c r="A62" s="1" t="str">
        <v>agricola</v>
      </c>
      <c r="B62" s="1" t="str">
        <v>coliflor</v>
      </c>
      <c r="C62" t="str">
        <v>coliflor</v>
      </c>
    </row>
    <row r="63" spans="1:3">
      <c r="A63" s="1" t="str">
        <v>pecuaria</v>
      </c>
      <c r="B63" s="1" t="str">
        <v>cunicultura</v>
      </c>
      <c r="C63" t="str">
        <v>cunicultura</v>
      </c>
    </row>
    <row r="64" spans="1:3">
      <c r="A64" s="1" t="str">
        <v>pecuaria</v>
      </c>
      <c r="B64" s="1" t="str">
        <v>cuyicultura</v>
      </c>
      <c r="C64" t="str">
        <v>cuyicultura</v>
      </c>
    </row>
    <row r="65" spans="1:3">
      <c r="A65" s="1" t="str">
        <v>agricola</v>
      </c>
      <c r="B65" s="1" t="str">
        <v>espinaca</v>
      </c>
      <c r="C65" t="str">
        <v>espinaca</v>
      </c>
    </row>
    <row r="66" spans="1:3">
      <c r="A66" s="1" t="str">
        <v>agricola</v>
      </c>
      <c r="B66" s="1" t="str">
        <v>fique</v>
      </c>
      <c r="C66" t="str">
        <v>fique</v>
      </c>
    </row>
    <row r="67" spans="1:3">
      <c r="A67" s="1" t="str">
        <v>agricola</v>
      </c>
      <c r="B67" s="1" t="str">
        <v>frijol</v>
      </c>
      <c r="C67" t="str">
        <v>frijol</v>
      </c>
    </row>
    <row r="68" spans="1:3">
      <c r="A68" s="1" t="str">
        <v>agricola</v>
      </c>
      <c r="B68" s="1" t="str">
        <v>frijol_arbustivo</v>
      </c>
      <c r="C68" t="str">
        <v>frjiol arbustivo</v>
      </c>
    </row>
    <row r="69" spans="1:3">
      <c r="A69" s="1" t="str">
        <v>agricola</v>
      </c>
      <c r="B69" s="1" t="str">
        <v>frijol_cabeza_negra</v>
      </c>
      <c r="C69" t="str">
        <v>frijol cabeza negra</v>
      </c>
    </row>
    <row r="70" spans="1:3">
      <c r="A70" s="1" t="str">
        <v>agricola</v>
      </c>
      <c r="B70" s="1" t="str">
        <v>frijol_caraota</v>
      </c>
      <c r="C70" t="str">
        <v>frijol caraota</v>
      </c>
    </row>
    <row r="71" spans="1:3">
      <c r="A71" s="1" t="str">
        <v>agricola</v>
      </c>
      <c r="B71" s="1" t="str">
        <v>frijol_caupi</v>
      </c>
      <c r="C71" t="str">
        <v>frijol caupí</v>
      </c>
    </row>
    <row r="72" spans="1:3">
      <c r="A72" s="1" t="str">
        <v>agricola</v>
      </c>
      <c r="B72" s="1" t="str">
        <v>frijol_rosado_zaragoza</v>
      </c>
      <c r="C72" t="str">
        <v>frijol rosado zaragoza</v>
      </c>
    </row>
    <row r="73" spans="1:3">
      <c r="A73" s="1" t="str">
        <v>agricola</v>
      </c>
      <c r="B73" s="1" t="str">
        <v>frijol_voluble</v>
      </c>
      <c r="C73" t="str">
        <v>frijol voluble</v>
      </c>
    </row>
    <row r="74" spans="1:3">
      <c r="A74" s="1" t="str">
        <v>agricola</v>
      </c>
      <c r="B74" s="1" t="str">
        <v>frijol_zaragoza</v>
      </c>
      <c r="C74" t="str">
        <v>frijol zaragoza</v>
      </c>
    </row>
    <row r="75" spans="1:3">
      <c r="A75" s="1" t="str">
        <v>agricola</v>
      </c>
      <c r="B75" s="1" t="str">
        <v>frijol_zaragoza</v>
      </c>
      <c r="C75" t="str">
        <v>frijol zaragoza</v>
      </c>
    </row>
    <row r="76" spans="1:3">
      <c r="A76" s="1" t="str">
        <v>pecuaria</v>
      </c>
      <c r="B76" s="1" t="str">
        <v>ganaderia_carne</v>
      </c>
      <c r="C76" t="str">
        <v>ganadería de carne</v>
      </c>
    </row>
    <row r="77" spans="1:3">
      <c r="A77" s="1" t="str">
        <v>pecuaria</v>
      </c>
      <c r="B77" s="1" t="str">
        <v>ganaderia_dp</v>
      </c>
      <c r="C77" t="str">
        <v>ganadería doble propósito</v>
      </c>
    </row>
    <row r="78" spans="1:3">
      <c r="A78" s="1" t="str">
        <v>pecuaria</v>
      </c>
      <c r="B78" s="1" t="str">
        <v>ganaderia_leche</v>
      </c>
      <c r="C78" t="str">
        <v>ganadería de leche</v>
      </c>
    </row>
    <row r="79" spans="1:3">
      <c r="A79" s="1" t="str">
        <v>agricola</v>
      </c>
      <c r="B79" s="1" t="str">
        <v>granadilla</v>
      </c>
      <c r="C79" t="str">
        <v>granadilla</v>
      </c>
    </row>
    <row r="80" spans="1:3">
      <c r="A80" s="1" t="str">
        <v>agricola</v>
      </c>
      <c r="B80" s="1" t="str">
        <v>guandul</v>
      </c>
      <c r="C80" t="str">
        <v>guandul</v>
      </c>
    </row>
    <row r="81" spans="1:3">
      <c r="A81" s="1" t="str">
        <v>agricola</v>
      </c>
      <c r="B81" s="1" t="str">
        <v>guayaba</v>
      </c>
      <c r="C81" t="str">
        <v>guayaba</v>
      </c>
    </row>
    <row r="82" spans="1:3">
      <c r="A82" s="1" t="str">
        <v>agricola</v>
      </c>
      <c r="B82" s="1" t="str">
        <v>gulupa</v>
      </c>
      <c r="C82" t="str">
        <v>gulupa</v>
      </c>
    </row>
    <row r="83" spans="1:3">
      <c r="A83" s="1" t="str">
        <v>agricola</v>
      </c>
      <c r="B83" s="1" t="str">
        <v>hierbabuena</v>
      </c>
      <c r="C83" t="str">
        <v>hierbabuena</v>
      </c>
    </row>
    <row r="84" spans="1:3">
      <c r="A84" s="1" t="str">
        <v>agricola</v>
      </c>
      <c r="B84" s="1" t="str">
        <v>hortalizas*</v>
      </c>
      <c r="C84" t="str">
        <v>hortalizas</v>
      </c>
    </row>
    <row r="85" spans="1:3">
      <c r="A85" s="1" t="str">
        <v>agricola</v>
      </c>
      <c r="B85" s="1" t="str">
        <v xml:space="preserve">lechuga </v>
      </c>
      <c r="C85" t="str">
        <v>lechuga</v>
      </c>
    </row>
    <row r="86" spans="1:3">
      <c r="A86" s="1" t="str">
        <v>agricola</v>
      </c>
      <c r="B86" s="1" t="str">
        <v>lechuga_gourmet</v>
      </c>
      <c r="C86" t="str">
        <v>lechuga gourmet</v>
      </c>
    </row>
    <row r="87" spans="1:3">
      <c r="A87" s="1" t="str">
        <v>agricola</v>
      </c>
      <c r="B87" s="1" t="str">
        <v>limon</v>
      </c>
      <c r="C87" t="str">
        <v>limón</v>
      </c>
    </row>
    <row r="88" spans="1:3">
      <c r="A88" s="1" t="str">
        <v>agricola</v>
      </c>
      <c r="B88" s="1" t="str">
        <v>limon_castilla</v>
      </c>
      <c r="C88" t="str">
        <v>limón de castilla</v>
      </c>
    </row>
    <row r="89" spans="1:3">
      <c r="A89" s="1" t="str">
        <v>agricola</v>
      </c>
      <c r="B89" s="1" t="str">
        <v>limon_castilla_limon_mandarino</v>
      </c>
      <c r="C89" t="str">
        <v>limón de castilla y limón mandarino</v>
      </c>
    </row>
    <row r="90" spans="1:3">
      <c r="A90" s="1" t="str">
        <v>agricola</v>
      </c>
      <c r="B90" s="1" t="str">
        <v>limon_criollo</v>
      </c>
      <c r="C90" t="str">
        <v>limón criollo</v>
      </c>
    </row>
    <row r="91" spans="1:3">
      <c r="A91" s="1" t="str">
        <v>agricola</v>
      </c>
      <c r="B91" s="1" t="str">
        <v>limon_mandarina</v>
      </c>
      <c r="C91" t="str">
        <v xml:space="preserve">limón en asocio con mandarina </v>
      </c>
    </row>
    <row r="92" spans="1:3">
      <c r="A92" s="1" t="str">
        <v>agricola</v>
      </c>
      <c r="B92" s="1" t="str">
        <v>limon_mandarino</v>
      </c>
      <c r="C92" t="str">
        <v>limón mandarino</v>
      </c>
    </row>
    <row r="93" spans="1:3">
      <c r="A93" s="1" t="str">
        <v>agricola</v>
      </c>
      <c r="B93" s="1" t="str">
        <v>limon_tahiti</v>
      </c>
      <c r="C93" t="str">
        <v>limón Tahití</v>
      </c>
    </row>
    <row r="94" spans="1:3">
      <c r="A94" s="1" t="str">
        <v>agricola</v>
      </c>
      <c r="B94" s="1" t="str">
        <v>maiz</v>
      </c>
      <c r="C94" t="str">
        <v>maíz</v>
      </c>
    </row>
    <row r="95" spans="1:3">
      <c r="A95" s="1" t="str">
        <v>agricola</v>
      </c>
      <c r="B95" s="1" t="str">
        <v>maiz amarillo</v>
      </c>
      <c r="C95" t="str">
        <v>maíz amarillo</v>
      </c>
    </row>
    <row r="96" spans="1:3">
      <c r="A96" s="1" t="str">
        <v>agricola</v>
      </c>
      <c r="B96" s="1" t="str">
        <v>maiz puya</v>
      </c>
      <c r="C96" t="str">
        <v>maíz puya</v>
      </c>
    </row>
    <row r="97" spans="1:3">
      <c r="A97" s="1" t="str">
        <v>agricola</v>
      </c>
      <c r="B97" s="1" t="str">
        <v>maiz_amarillo</v>
      </c>
      <c r="C97" t="str">
        <v xml:space="preserve">Maíz amarillo </v>
      </c>
    </row>
    <row r="98" spans="1:3">
      <c r="A98" s="1" t="str">
        <v>agricola</v>
      </c>
      <c r="B98" s="1" t="str">
        <v>maiz_amarillo_tradicional</v>
      </c>
      <c r="C98" t="str">
        <v>maíz amarillo  tradicional</v>
      </c>
    </row>
    <row r="99" spans="1:3">
      <c r="A99" s="1" t="str">
        <v>agricola</v>
      </c>
      <c r="B99" s="1" t="str">
        <v>maiz_blanco</v>
      </c>
      <c r="C99" t="str">
        <v>Maíz blanco tradicional</v>
      </c>
    </row>
    <row r="100" spans="1:3">
      <c r="A100" s="1" t="str">
        <v>agricola</v>
      </c>
      <c r="B100" s="1" t="str">
        <v>maiz_blanco_tradicional</v>
      </c>
      <c r="C100" t="str">
        <v>maíz blanco tradicional</v>
      </c>
    </row>
    <row r="101" spans="1:3">
      <c r="A101" s="1" t="str">
        <v>agricola</v>
      </c>
      <c r="B101" s="1" t="str">
        <v>maiz_puya</v>
      </c>
      <c r="C101" t="str">
        <v>maíz puya</v>
      </c>
    </row>
    <row r="102" spans="1:3">
      <c r="A102" s="1" t="str">
        <v>agricola</v>
      </c>
      <c r="B102" s="1" t="str">
        <v>maiz_tecnificado</v>
      </c>
      <c r="C102" t="str">
        <v>maíz tecnificado</v>
      </c>
    </row>
    <row r="103" spans="1:3">
      <c r="A103" s="1" t="str">
        <v>agricola</v>
      </c>
      <c r="B103" s="1" t="str">
        <v>maiz_tradicional</v>
      </c>
      <c r="C103" t="str">
        <v>maíz tradicional</v>
      </c>
    </row>
    <row r="104" spans="1:3">
      <c r="A104" s="1" t="str">
        <v>agricola</v>
      </c>
      <c r="B104" s="1" t="str">
        <v>malanga</v>
      </c>
      <c r="C104" t="str">
        <v>malanga</v>
      </c>
    </row>
    <row r="105" spans="1:3">
      <c r="A105" s="1" t="str">
        <v>agricola</v>
      </c>
      <c r="B105" s="1" t="str">
        <v>mamoncillo</v>
      </c>
      <c r="C105" t="str">
        <v>mamoncillo</v>
      </c>
    </row>
    <row r="106" spans="1:3">
      <c r="A106" s="1" t="str">
        <v>agricola</v>
      </c>
      <c r="B106" s="1" t="str">
        <v>mamoncillo</v>
      </c>
      <c r="C106" t="str">
        <v>mamoncillo</v>
      </c>
    </row>
    <row r="107" spans="1:3">
      <c r="A107" s="1" t="str">
        <v>agricola</v>
      </c>
      <c r="B107" s="1" t="str">
        <v>mandarina</v>
      </c>
      <c r="C107" t="str">
        <v>mandarina</v>
      </c>
    </row>
    <row r="108" spans="1:3">
      <c r="A108" s="1" t="str">
        <v>agricola</v>
      </c>
      <c r="B108" s="1" t="str">
        <v>mango</v>
      </c>
      <c r="C108" t="str">
        <v>mango</v>
      </c>
    </row>
    <row r="109" spans="1:3">
      <c r="A109" s="1" t="str">
        <v>agricola</v>
      </c>
      <c r="B109" s="1" t="str">
        <v>mango_hilaza</v>
      </c>
      <c r="C109" t="str">
        <v>mango hilaza</v>
      </c>
    </row>
    <row r="110" spans="1:3">
      <c r="A110" s="1" t="str">
        <v>agricola</v>
      </c>
      <c r="B110" s="1" t="str">
        <v>mango_keitt</v>
      </c>
      <c r="C110" t="str">
        <v>mango keitt</v>
      </c>
    </row>
    <row r="111" spans="1:3">
      <c r="A111" s="1" t="str">
        <v>agricola</v>
      </c>
      <c r="B111" s="1" t="str">
        <v>mango_tommy</v>
      </c>
      <c r="C111" t="str">
        <v>mango tommy</v>
      </c>
    </row>
    <row r="112" spans="1:3">
      <c r="A112" s="1" t="str">
        <v>agricola</v>
      </c>
      <c r="B112" s="1" t="str">
        <v>maracuya</v>
      </c>
      <c r="C112" t="str">
        <v>maracuyá</v>
      </c>
    </row>
    <row r="113" spans="1:3">
      <c r="A113" s="1" t="str">
        <v>agricola</v>
      </c>
      <c r="B113" s="1" t="str">
        <v>melon</v>
      </c>
      <c r="C113" t="str">
        <v xml:space="preserve">melón </v>
      </c>
    </row>
    <row r="114" spans="1:3">
      <c r="A114" s="1" t="str">
        <v>agricola</v>
      </c>
      <c r="B114" s="1" t="str">
        <v>mora</v>
      </c>
      <c r="C114" t="str">
        <v>mora</v>
      </c>
    </row>
    <row r="115" spans="1:3">
      <c r="A115" s="1" t="str">
        <v>agricola</v>
      </c>
      <c r="B115" s="1" t="str">
        <v>name</v>
      </c>
      <c r="C115" t="str">
        <v>ñame</v>
      </c>
    </row>
    <row r="116" spans="1:3">
      <c r="A116" s="1" t="str">
        <v>agricola</v>
      </c>
      <c r="B116" s="1" t="str">
        <v>name_diamante</v>
      </c>
      <c r="C116" t="str">
        <v>ñame diamante</v>
      </c>
    </row>
    <row r="117" spans="1:3">
      <c r="A117" s="1" t="str">
        <v>agricola</v>
      </c>
      <c r="B117" s="1" t="str">
        <v>name_espino</v>
      </c>
      <c r="C117" t="str">
        <v>ñame espino</v>
      </c>
    </row>
    <row r="118" spans="1:3">
      <c r="A118" s="1" t="str">
        <v>agricola</v>
      </c>
      <c r="B118" s="1" t="str">
        <v>naranja</v>
      </c>
      <c r="C118" t="str">
        <v>naranja</v>
      </c>
    </row>
    <row r="119" spans="1:3">
      <c r="A119" s="1" t="str">
        <v>agricola</v>
      </c>
      <c r="B119" s="1" t="str">
        <v>naranja_valencia</v>
      </c>
      <c r="C119" t="str">
        <v>naranja valencia</v>
      </c>
    </row>
    <row r="120" spans="1:3">
      <c r="A120" s="1" t="str">
        <v>pecuaria</v>
      </c>
      <c r="B120" s="1" t="str">
        <v>ovinos</v>
      </c>
      <c r="C120" t="str">
        <v>ovinos</v>
      </c>
    </row>
    <row r="121" spans="1:3">
      <c r="A121" s="1" t="str">
        <v>agricola</v>
      </c>
      <c r="B121" s="1" t="str">
        <v>palma_aceite</v>
      </c>
      <c r="C121" t="str">
        <v>palma de aceite</v>
      </c>
    </row>
    <row r="122" spans="1:3">
      <c r="A122" s="1" t="str">
        <v>agricola</v>
      </c>
      <c r="B122" s="1" t="str">
        <v>papa</v>
      </c>
      <c r="C122" t="str">
        <v>papa</v>
      </c>
    </row>
    <row r="123" spans="1:3">
      <c r="A123" s="1" t="str">
        <v>agricola</v>
      </c>
      <c r="B123" s="1" t="str">
        <v>papa_criolla</v>
      </c>
      <c r="C123" t="str">
        <v>papa criolla</v>
      </c>
    </row>
    <row r="124" spans="1:3">
      <c r="A124" s="1" t="str">
        <v>agricola</v>
      </c>
      <c r="B124" s="1" t="str">
        <v>papaya</v>
      </c>
      <c r="C124" t="str">
        <v>papaya</v>
      </c>
    </row>
    <row r="125" spans="1:3">
      <c r="A125" s="1" t="str">
        <v>agricola</v>
      </c>
      <c r="B125" s="1" t="str">
        <v>patilla</v>
      </c>
      <c r="C125" t="str">
        <v>patilla</v>
      </c>
    </row>
    <row r="126" spans="1:3">
      <c r="A126" s="1" t="str">
        <v>agricola</v>
      </c>
      <c r="B126" s="1" t="str">
        <v>patilla_melon</v>
      </c>
      <c r="C126" t="str">
        <v>patilla en asocio con melón</v>
      </c>
    </row>
    <row r="127" spans="1:3">
      <c r="A127" s="1" t="str">
        <v>agricola</v>
      </c>
      <c r="B127" s="1" t="str">
        <v>pepino_guiso</v>
      </c>
      <c r="C127" t="str">
        <v>pepino guiso</v>
      </c>
    </row>
    <row r="128" spans="1:3">
      <c r="A128" s="1" t="str">
        <v>pecuaria</v>
      </c>
      <c r="B128" s="1" t="str">
        <v>piangua</v>
      </c>
      <c r="C128" t="str">
        <v>piangua</v>
      </c>
    </row>
    <row r="129" spans="1:3">
      <c r="A129" s="1" t="str">
        <v>agricola</v>
      </c>
      <c r="B129" s="1" t="str">
        <v>pimenton</v>
      </c>
      <c r="C129" t="str">
        <v>pimentón</v>
      </c>
    </row>
    <row r="130" spans="1:3">
      <c r="A130" s="1" t="str">
        <v>agricola</v>
      </c>
      <c r="B130" s="1" t="str">
        <v>pimienta</v>
      </c>
      <c r="C130" t="str">
        <v>pimienta</v>
      </c>
    </row>
    <row r="131" spans="1:3">
      <c r="A131" s="1" t="str">
        <v>agricola</v>
      </c>
      <c r="B131" s="1" t="str">
        <v>pimientos</v>
      </c>
      <c r="C131" t="str">
        <v>pimientos</v>
      </c>
    </row>
    <row r="132" spans="1:3">
      <c r="A132" s="1" t="str">
        <v>agricola</v>
      </c>
      <c r="B132" s="1" t="str">
        <v>piña</v>
      </c>
      <c r="C132" t="str">
        <v>piña</v>
      </c>
    </row>
    <row r="133" spans="1:3">
      <c r="A133" s="1" t="str">
        <v>pecuaria</v>
      </c>
      <c r="B133" s="1" t="str">
        <v>piscicultura_bocachico</v>
      </c>
      <c r="C133" t="str">
        <v>piscicultura</v>
      </c>
    </row>
    <row r="134" spans="1:3">
      <c r="A134" s="1" t="str">
        <v>pecuaria</v>
      </c>
      <c r="B134" s="1" t="str">
        <v>piscicultura_cachama</v>
      </c>
      <c r="C134" t="str">
        <v>piscicultura cachama</v>
      </c>
    </row>
    <row r="135" spans="1:3">
      <c r="A135" s="1" t="str">
        <v>pecuaria</v>
      </c>
      <c r="B135" s="1" t="str">
        <v>piscicultura_cachama_bocachico</v>
      </c>
      <c r="C135" t="str">
        <v>piscicultura cachama bocachico</v>
      </c>
    </row>
    <row r="136" spans="1:3">
      <c r="A136" s="1" t="str">
        <v>pecuaria</v>
      </c>
      <c r="B136" s="1" t="str">
        <v>piscicultura_tilapia</v>
      </c>
      <c r="C136" t="str">
        <v>piscicultura tilapia</v>
      </c>
    </row>
    <row r="137" spans="1:3">
      <c r="A137" s="1" t="str">
        <v>pecuaria</v>
      </c>
      <c r="B137" s="1" t="str">
        <v>piscicultura_tilapia_bocachico</v>
      </c>
      <c r="C137" t="str">
        <v>piscicultura tilapia y bocachico</v>
      </c>
    </row>
    <row r="138" spans="1:3">
      <c r="A138" s="1" t="str">
        <v>pecuaria</v>
      </c>
      <c r="B138" s="1" t="str">
        <v>piscicultura_tilapia_cachama</v>
      </c>
      <c r="C138" t="str">
        <v>piscicultura tilapia y cachama</v>
      </c>
    </row>
    <row r="139" spans="1:3">
      <c r="A139" s="1" t="str">
        <v>pecuaria</v>
      </c>
      <c r="B139" s="1" t="str">
        <v>piscicultura_trucha</v>
      </c>
      <c r="C139" t="str">
        <v>piscicultura trucha</v>
      </c>
    </row>
    <row r="140" spans="1:3">
      <c r="A140" s="1" t="str">
        <v>agricola</v>
      </c>
      <c r="B140" s="1" t="str">
        <v>platano</v>
      </c>
      <c r="C140" t="str">
        <v>plátano</v>
      </c>
    </row>
    <row r="141" spans="1:3">
      <c r="A141" s="1" t="str">
        <v>agricola</v>
      </c>
      <c r="B141" s="1" t="str">
        <v>platano_harton</v>
      </c>
      <c r="C141" t="str">
        <v>plátano hartón</v>
      </c>
    </row>
    <row r="142" spans="1:3">
      <c r="A142" s="1" t="str">
        <v>pecuaria</v>
      </c>
      <c r="B142" s="1" t="str">
        <v>porcicultura_ceba</v>
      </c>
      <c r="C142" t="str">
        <v>porcicultura de ceba</v>
      </c>
    </row>
    <row r="143" spans="1:3">
      <c r="A143" s="1" t="str">
        <v>pecuaria</v>
      </c>
      <c r="B143" s="1" t="str">
        <v>porcicultura_ciclo_completo</v>
      </c>
      <c r="C143" t="str">
        <v>porcicultura de ciclo completo</v>
      </c>
    </row>
    <row r="144" spans="1:3">
      <c r="A144" s="1" t="str">
        <v>pecuaria</v>
      </c>
      <c r="B144" s="1" t="str">
        <v>porcicultura_cria</v>
      </c>
      <c r="C144" t="str">
        <v>porcicultura de cría</v>
      </c>
    </row>
    <row r="145" spans="1:3">
      <c r="A145" s="1" t="str">
        <v>pecuaria</v>
      </c>
      <c r="B145" s="1" t="str">
        <v>porcicultura_cria_levante</v>
      </c>
      <c r="C145" t="str">
        <v>porcicultura de cría y levante</v>
      </c>
    </row>
    <row r="146" spans="1:3">
      <c r="A146" s="1" t="str">
        <v>agricola</v>
      </c>
      <c r="B146" s="1" t="str">
        <v>remolacha</v>
      </c>
      <c r="C146" t="str">
        <v>remolacha</v>
      </c>
    </row>
    <row r="147" spans="1:3">
      <c r="A147" s="1" t="str">
        <v>agricola</v>
      </c>
      <c r="B147" s="1" t="str">
        <v>repollo</v>
      </c>
      <c r="C147" t="str">
        <v>repollo</v>
      </c>
    </row>
    <row r="148" spans="1:3">
      <c r="A148" s="1" t="str">
        <v>agricola</v>
      </c>
      <c r="B148" s="1" t="str">
        <v>sacha_inchi</v>
      </c>
      <c r="C148" t="str">
        <v>sacha inchi</v>
      </c>
    </row>
    <row r="149" spans="1:3">
      <c r="A149" s="1" t="str">
        <v>agricola</v>
      </c>
      <c r="B149" s="1" t="str">
        <v>sorgo</v>
      </c>
      <c r="C149" t="str">
        <v>sorgo</v>
      </c>
    </row>
    <row r="150" spans="1:3">
      <c r="A150" s="1" t="str">
        <v>agricola</v>
      </c>
      <c r="B150" s="1" t="str">
        <v>soya</v>
      </c>
      <c r="C150" t="str">
        <v>soya</v>
      </c>
    </row>
    <row r="151" spans="1:3">
      <c r="A151" s="1" t="str">
        <v>agricola</v>
      </c>
      <c r="B151" s="1" t="str">
        <v>stevia</v>
      </c>
      <c r="C151" t="str">
        <v>stevia</v>
      </c>
    </row>
    <row r="152" spans="1:3">
      <c r="A152" s="1" t="str">
        <v>agricola</v>
      </c>
      <c r="B152" s="1" t="str">
        <v>tabaco</v>
      </c>
      <c r="C152" t="str">
        <v>tabaco</v>
      </c>
    </row>
    <row r="153" spans="1:3">
      <c r="A153" s="1" t="str">
        <v>agricola</v>
      </c>
      <c r="B153" s="1" t="str">
        <v>tomate_arbol</v>
      </c>
      <c r="C153" t="str">
        <v>tomate de árbol</v>
      </c>
    </row>
    <row r="154" spans="1:3">
      <c r="A154" s="1" t="str">
        <v>agricola</v>
      </c>
      <c r="B154" s="1" t="str">
        <v>tomate_cherry</v>
      </c>
      <c r="C154" t="str">
        <v>tomate cherry</v>
      </c>
    </row>
    <row r="155" spans="1:3">
      <c r="A155" s="1" t="str">
        <v>agricola</v>
      </c>
      <c r="B155" s="1" t="str">
        <v>tomate_mesa</v>
      </c>
      <c r="C155" t="str">
        <v>tomate de mesa</v>
      </c>
    </row>
    <row r="156" spans="1:3">
      <c r="A156" s="1" t="str">
        <v>agricola</v>
      </c>
      <c r="B156" s="1" t="str">
        <v>uchuva</v>
      </c>
      <c r="C156" t="str">
        <v>uchuva</v>
      </c>
    </row>
    <row r="157" spans="1:3">
      <c r="A157" s="1" t="str">
        <v>agricola</v>
      </c>
      <c r="B157" s="1" t="str">
        <v>uva</v>
      </c>
      <c r="C157" t="str">
        <v>uva</v>
      </c>
    </row>
    <row r="158" spans="1:3">
      <c r="A158" s="1" t="str">
        <v>agricola</v>
      </c>
      <c r="B158" s="1" t="str">
        <v>yuca</v>
      </c>
      <c r="C158" t="str">
        <v>yuca</v>
      </c>
    </row>
    <row r="159" spans="1:3">
      <c r="A159" s="1" t="str">
        <v>agricola</v>
      </c>
      <c r="B159" s="1" t="str">
        <v>yuca_industrial</v>
      </c>
      <c r="C159" t="str">
        <v>yuca para uso industrial</v>
      </c>
    </row>
    <row r="160" spans="1:3">
      <c r="A160" s="1" t="str">
        <v>agricola</v>
      </c>
      <c r="B160" s="1" t="str">
        <v>yuca_maiz</v>
      </c>
      <c r="C160" t="str">
        <v>yuca en asocio con maíz</v>
      </c>
    </row>
    <row r="161" spans="1:3">
      <c r="A161" s="1" t="str">
        <v>agricola</v>
      </c>
      <c r="B161" s="1" t="str">
        <v>yuca_maiz_ahuyama</v>
      </c>
      <c r="C161" t="str">
        <v>yuca en asocio con maíz y ahuyama</v>
      </c>
    </row>
    <row r="162" spans="1:3">
      <c r="A162" s="1" t="str">
        <v>agricola</v>
      </c>
      <c r="B162" s="1" t="str">
        <v>yuca_maiz_name</v>
      </c>
      <c r="C162" t="str">
        <v>yuca en asocio con maíz y ñame</v>
      </c>
    </row>
    <row r="163" spans="1:3">
      <c r="A163" s="1" t="str">
        <v>agricola</v>
      </c>
      <c r="B163" s="1" t="str">
        <v>yuca_maiz_name_patilla</v>
      </c>
      <c r="C163" t="str">
        <v>Yuca en asocio con maíz, ñame y patilla</v>
      </c>
    </row>
    <row r="164" spans="1:3">
      <c r="A164" s="1" t="str">
        <v>agricola</v>
      </c>
      <c r="B164" s="1" t="str">
        <v>yuca_maiz_patilla</v>
      </c>
      <c r="C164" t="str">
        <v>yuca en asocio con maíz y patilla</v>
      </c>
    </row>
    <row r="165" spans="1:3">
      <c r="A165" s="1" t="str">
        <v>agricola</v>
      </c>
      <c r="B165" s="1" t="str">
        <v>yuca_name</v>
      </c>
      <c r="C165" t="str">
        <v>yuca en asocio con ñame</v>
      </c>
    </row>
    <row r="166" spans="1:3">
      <c r="A166" s="1" t="str">
        <v>agricola</v>
      </c>
      <c r="B166" s="1" t="str">
        <v>zanahoria</v>
      </c>
      <c r="C166" t="str">
        <v>zanahoria</v>
      </c>
    </row>
    <row r="167" spans="1:3">
      <c r="A167" s="1" t="str">
        <v>agricola</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ACCF639F-047F-604C-8192-BC4D4AA0351E}"/>
</file>

<file path=customXml/itemProps3.xml><?xml version="1.0" encoding="utf-8"?>
<ds:datastoreItem xmlns:ds="http://schemas.openxmlformats.org/officeDocument/2006/customXml" ds:itemID="{C5B28A71-DE56-4BEE-B191-7533973AACF1}"/>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Leidy Jaqueline Ramos Velasquez</cp:lastModifiedBy>
  <cp:revision/>
  <dcterms:created xsi:type="dcterms:W3CDTF">2023-06-01T14:44:35Z</dcterms:created>
  <dcterms:modified xsi:type="dcterms:W3CDTF">2025-05-26T19:55:32Z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