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4. Lebrija/10. DTS consolidado/ANEXOS/"/>
    </mc:Choice>
  </mc:AlternateContent>
  <xr:revisionPtr revIDLastSave="60" documentId="13_ncr:1_{B71F0DF9-B0A4-4683-8126-26AED6F93B03}" xr6:coauthVersionLast="47" xr6:coauthVersionMax="47" xr10:uidLastSave="{D3113C17-C76A-48F7-ADC8-87E84F8C750C}"/>
  <bookViews>
    <workbookView xWindow="-18600" yWindow="195" windowWidth="15375" windowHeight="12420" firstSheet="1" activeTab="1" xr2:uid="{9AB308C8-5597-4DA3-ADC6-F52992ACAEA0}"/>
  </bookViews>
  <sheets>
    <sheet name="SIPRA" sheetId="1" r:id="rId1"/>
    <sheet name="Aptitud Final Lebrija" sheetId="4" r:id="rId2"/>
  </sheets>
  <definedNames>
    <definedName name="_xlnm._FilterDatabase" localSheetId="1" hidden="1">'Aptitud Final Lebrija'!$A$1:$O$46</definedName>
    <definedName name="_xlnm._FilterDatabase" localSheetId="0" hidden="1">SIPRA!$A$1:$H$181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B61" i="4" s="1"/>
  <c r="C46" i="4" l="1"/>
  <c r="E46" i="4"/>
  <c r="B57" i="4" s="1"/>
  <c r="F46" i="4"/>
  <c r="G46" i="4"/>
  <c r="H46" i="4"/>
  <c r="B58" i="4" s="1"/>
  <c r="I46" i="4"/>
  <c r="B55" i="4" s="1"/>
  <c r="J46" i="4"/>
  <c r="K46" i="4"/>
  <c r="B53" i="4" s="1"/>
  <c r="L46" i="4"/>
  <c r="M46" i="4"/>
  <c r="B54" i="4" s="1"/>
  <c r="N46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H181" i="1"/>
  <c r="G181" i="1"/>
  <c r="F181" i="1"/>
  <c r="E181" i="1"/>
  <c r="D181" i="1"/>
  <c r="C181" i="1"/>
  <c r="H177" i="1"/>
  <c r="G177" i="1"/>
  <c r="F177" i="1"/>
  <c r="E177" i="1"/>
  <c r="D177" i="1"/>
  <c r="C177" i="1"/>
  <c r="H173" i="1"/>
  <c r="G173" i="1"/>
  <c r="F173" i="1"/>
  <c r="E173" i="1"/>
  <c r="D173" i="1"/>
  <c r="C173" i="1"/>
  <c r="H169" i="1"/>
  <c r="G169" i="1"/>
  <c r="F169" i="1"/>
  <c r="E169" i="1"/>
  <c r="D169" i="1"/>
  <c r="C169" i="1"/>
  <c r="H165" i="1"/>
  <c r="G165" i="1"/>
  <c r="F165" i="1"/>
  <c r="E165" i="1"/>
  <c r="D165" i="1"/>
  <c r="C165" i="1"/>
  <c r="H161" i="1"/>
  <c r="G161" i="1"/>
  <c r="F161" i="1"/>
  <c r="E161" i="1"/>
  <c r="D161" i="1"/>
  <c r="C161" i="1"/>
  <c r="H157" i="1"/>
  <c r="G157" i="1"/>
  <c r="F157" i="1"/>
  <c r="E157" i="1"/>
  <c r="D157" i="1"/>
  <c r="C157" i="1"/>
  <c r="H153" i="1"/>
  <c r="G153" i="1"/>
  <c r="F153" i="1"/>
  <c r="E153" i="1"/>
  <c r="D153" i="1"/>
  <c r="C153" i="1"/>
  <c r="H149" i="1"/>
  <c r="G149" i="1"/>
  <c r="F149" i="1"/>
  <c r="E149" i="1"/>
  <c r="D149" i="1"/>
  <c r="C149" i="1"/>
  <c r="H145" i="1"/>
  <c r="G145" i="1"/>
  <c r="F145" i="1"/>
  <c r="E145" i="1"/>
  <c r="D145" i="1"/>
  <c r="C145" i="1"/>
  <c r="H141" i="1"/>
  <c r="G141" i="1"/>
  <c r="F141" i="1"/>
  <c r="E141" i="1"/>
  <c r="D141" i="1"/>
  <c r="C141" i="1"/>
  <c r="H137" i="1"/>
  <c r="G137" i="1"/>
  <c r="F137" i="1"/>
  <c r="E137" i="1"/>
  <c r="D137" i="1"/>
  <c r="C137" i="1"/>
  <c r="H133" i="1"/>
  <c r="G133" i="1"/>
  <c r="F133" i="1"/>
  <c r="E133" i="1"/>
  <c r="D133" i="1"/>
  <c r="C133" i="1"/>
  <c r="H129" i="1"/>
  <c r="G129" i="1"/>
  <c r="F129" i="1"/>
  <c r="E129" i="1"/>
  <c r="D129" i="1"/>
  <c r="C129" i="1"/>
  <c r="H125" i="1"/>
  <c r="G125" i="1"/>
  <c r="F125" i="1"/>
  <c r="E125" i="1"/>
  <c r="D125" i="1"/>
  <c r="C125" i="1"/>
  <c r="H121" i="1"/>
  <c r="G121" i="1"/>
  <c r="F121" i="1"/>
  <c r="E121" i="1"/>
  <c r="D121" i="1"/>
  <c r="C121" i="1"/>
  <c r="H117" i="1"/>
  <c r="G117" i="1"/>
  <c r="F117" i="1"/>
  <c r="E117" i="1"/>
  <c r="D117" i="1"/>
  <c r="C117" i="1"/>
  <c r="H113" i="1"/>
  <c r="G113" i="1"/>
  <c r="F113" i="1"/>
  <c r="E113" i="1"/>
  <c r="D113" i="1"/>
  <c r="C113" i="1"/>
  <c r="H109" i="1"/>
  <c r="G109" i="1"/>
  <c r="F109" i="1"/>
  <c r="E109" i="1"/>
  <c r="D109" i="1"/>
  <c r="C109" i="1"/>
  <c r="H105" i="1"/>
  <c r="G105" i="1"/>
  <c r="F105" i="1"/>
  <c r="E105" i="1"/>
  <c r="D105" i="1"/>
  <c r="C105" i="1"/>
  <c r="H101" i="1"/>
  <c r="G101" i="1"/>
  <c r="F101" i="1"/>
  <c r="E101" i="1"/>
  <c r="D101" i="1"/>
  <c r="C101" i="1"/>
  <c r="H97" i="1"/>
  <c r="G97" i="1"/>
  <c r="F97" i="1"/>
  <c r="E97" i="1"/>
  <c r="D97" i="1"/>
  <c r="C97" i="1"/>
  <c r="H93" i="1"/>
  <c r="G93" i="1"/>
  <c r="F93" i="1"/>
  <c r="E93" i="1"/>
  <c r="D93" i="1"/>
  <c r="C93" i="1"/>
  <c r="H89" i="1"/>
  <c r="G89" i="1"/>
  <c r="F89" i="1"/>
  <c r="E89" i="1"/>
  <c r="D89" i="1"/>
  <c r="C89" i="1"/>
  <c r="H85" i="1"/>
  <c r="G85" i="1"/>
  <c r="F85" i="1"/>
  <c r="E85" i="1"/>
  <c r="D85" i="1"/>
  <c r="C85" i="1"/>
  <c r="H81" i="1"/>
  <c r="G81" i="1"/>
  <c r="F81" i="1"/>
  <c r="E81" i="1"/>
  <c r="D81" i="1"/>
  <c r="C81" i="1"/>
  <c r="H77" i="1"/>
  <c r="G77" i="1"/>
  <c r="F77" i="1"/>
  <c r="E77" i="1"/>
  <c r="D77" i="1"/>
  <c r="C77" i="1"/>
  <c r="H73" i="1"/>
  <c r="G73" i="1"/>
  <c r="F73" i="1"/>
  <c r="E73" i="1"/>
  <c r="D73" i="1"/>
  <c r="C73" i="1"/>
  <c r="H69" i="1"/>
  <c r="G69" i="1"/>
  <c r="F69" i="1"/>
  <c r="E69" i="1"/>
  <c r="D69" i="1"/>
  <c r="C69" i="1"/>
  <c r="H65" i="1"/>
  <c r="G65" i="1"/>
  <c r="F65" i="1"/>
  <c r="E65" i="1"/>
  <c r="D65" i="1"/>
  <c r="C65" i="1"/>
  <c r="H61" i="1"/>
  <c r="G61" i="1"/>
  <c r="F61" i="1"/>
  <c r="E61" i="1"/>
  <c r="D61" i="1"/>
  <c r="C61" i="1"/>
  <c r="H57" i="1"/>
  <c r="G57" i="1"/>
  <c r="F57" i="1"/>
  <c r="E57" i="1"/>
  <c r="D57" i="1"/>
  <c r="C57" i="1"/>
  <c r="H53" i="1"/>
  <c r="G53" i="1"/>
  <c r="F53" i="1"/>
  <c r="E53" i="1"/>
  <c r="D53" i="1"/>
  <c r="C53" i="1"/>
  <c r="H49" i="1"/>
  <c r="G49" i="1"/>
  <c r="F49" i="1"/>
  <c r="E49" i="1"/>
  <c r="D49" i="1"/>
  <c r="C49" i="1"/>
  <c r="H45" i="1"/>
  <c r="G45" i="1"/>
  <c r="F45" i="1"/>
  <c r="E45" i="1"/>
  <c r="D45" i="1"/>
  <c r="C45" i="1"/>
  <c r="H41" i="1"/>
  <c r="G41" i="1"/>
  <c r="F41" i="1"/>
  <c r="E41" i="1"/>
  <c r="D41" i="1"/>
  <c r="C41" i="1"/>
  <c r="H37" i="1"/>
  <c r="G37" i="1"/>
  <c r="F37" i="1"/>
  <c r="E37" i="1"/>
  <c r="D37" i="1"/>
  <c r="C37" i="1"/>
  <c r="H33" i="1"/>
  <c r="G33" i="1"/>
  <c r="F33" i="1"/>
  <c r="E33" i="1"/>
  <c r="D33" i="1"/>
  <c r="C33" i="1"/>
  <c r="H29" i="1"/>
  <c r="G29" i="1"/>
  <c r="F29" i="1"/>
  <c r="E29" i="1"/>
  <c r="D29" i="1"/>
  <c r="C29" i="1"/>
  <c r="H25" i="1"/>
  <c r="G25" i="1"/>
  <c r="F25" i="1"/>
  <c r="E25" i="1"/>
  <c r="D25" i="1"/>
  <c r="C25" i="1"/>
  <c r="H21" i="1"/>
  <c r="G21" i="1"/>
  <c r="F21" i="1"/>
  <c r="E21" i="1"/>
  <c r="D21" i="1"/>
  <c r="C21" i="1"/>
  <c r="H17" i="1"/>
  <c r="G17" i="1"/>
  <c r="F17" i="1"/>
  <c r="E17" i="1"/>
  <c r="D17" i="1"/>
  <c r="C17" i="1"/>
  <c r="H13" i="1"/>
  <c r="G13" i="1"/>
  <c r="F13" i="1"/>
  <c r="E13" i="1"/>
  <c r="D13" i="1"/>
  <c r="C13" i="1"/>
  <c r="H9" i="1"/>
  <c r="G9" i="1"/>
  <c r="F9" i="1"/>
  <c r="E9" i="1"/>
  <c r="D9" i="1"/>
  <c r="C9" i="1"/>
  <c r="H5" i="1"/>
  <c r="G5" i="1"/>
  <c r="F5" i="1"/>
  <c r="E5" i="1"/>
  <c r="D5" i="1"/>
  <c r="C5" i="1"/>
  <c r="B62" i="4" l="1"/>
  <c r="B64" i="4"/>
  <c r="B46" i="4"/>
  <c r="B56" i="4" s="1"/>
  <c r="B63" i="4"/>
  <c r="B60" i="4"/>
  <c r="B5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tc={977FB3F3-A06A-40C2-B999-DAB69BA31AB8}</author>
  </authors>
  <commentList>
    <comment ref="A2" authorId="0" shapeId="0" xr:uid="{977FB3F3-A06A-40C2-B999-DAB69BA31AB8}">
      <text>
        <t>[Threaded comment]
Your version of Excel allows you to read this threaded comment; however, any edits to it will get removed if the file is opened in a newer version of Excel. Learn more: https://go.microsoft.com/fwlink/?linkid=870924
Comment:
    Se retira de aptitud final debido a ser menor a 1 Ha</t>
      </text>
    </comment>
  </commentList>
</comments>
</file>

<file path=xl/sharedStrings.xml><?xml version="1.0" encoding="utf-8"?>
<sst xmlns="http://schemas.openxmlformats.org/spreadsheetml/2006/main" count="311" uniqueCount="73">
  <si>
    <t>UFH</t>
  </si>
  <si>
    <t>APTITUD</t>
  </si>
  <si>
    <t xml:space="preserve">cacao </t>
  </si>
  <si>
    <t>maiz_tradicional</t>
  </si>
  <si>
    <t>piña</t>
  </si>
  <si>
    <t>avicultura_ponedoras</t>
  </si>
  <si>
    <t>ganaderia_DP</t>
  </si>
  <si>
    <t xml:space="preserve">piscicultura_cachama </t>
  </si>
  <si>
    <t>02Va-80</t>
  </si>
  <si>
    <t>Área total</t>
  </si>
  <si>
    <t>.</t>
  </si>
  <si>
    <t>Apto</t>
  </si>
  <si>
    <t>No apto</t>
  </si>
  <si>
    <t>% aptitud</t>
  </si>
  <si>
    <t>03Va-73</t>
  </si>
  <si>
    <t>04Vbp-67</t>
  </si>
  <si>
    <t>05Vd2s1-61</t>
  </si>
  <si>
    <t>06Vb-55</t>
  </si>
  <si>
    <t>07Qe2s1-49</t>
  </si>
  <si>
    <t>07Re2s1-49</t>
  </si>
  <si>
    <t>07Vd-49</t>
  </si>
  <si>
    <t>07Vd2s1-49</t>
  </si>
  <si>
    <t>08Qd2s1-44</t>
  </si>
  <si>
    <t>08Rbp-44</t>
  </si>
  <si>
    <t>08Vd2s1-44</t>
  </si>
  <si>
    <t>08Ve2s1-44</t>
  </si>
  <si>
    <t>09Qe2s1-38</t>
  </si>
  <si>
    <t>09Re2s1-38</t>
  </si>
  <si>
    <t>09Re2s2-38</t>
  </si>
  <si>
    <t>09Ve2s1-38</t>
  </si>
  <si>
    <t>09Ve2s2-38</t>
  </si>
  <si>
    <t>10Qe3s2-30</t>
  </si>
  <si>
    <t>10Qf-30</t>
  </si>
  <si>
    <t>10QfL-30</t>
  </si>
  <si>
    <t>10Qfs1-30</t>
  </si>
  <si>
    <t>10Re3s2-30</t>
  </si>
  <si>
    <t>10Ve2s2-30</t>
  </si>
  <si>
    <t>10Ve3s2-30</t>
  </si>
  <si>
    <t>10Vf-30</t>
  </si>
  <si>
    <t>10Vf2s1-30</t>
  </si>
  <si>
    <t>10VfL-30</t>
  </si>
  <si>
    <t>10VfL2s1-30</t>
  </si>
  <si>
    <t>10VfLs1-30</t>
  </si>
  <si>
    <t>10Vfs1-30</t>
  </si>
  <si>
    <t>10We2s2-30</t>
  </si>
  <si>
    <t>11QfL2s1-23</t>
  </si>
  <si>
    <t>11QgL2s1-23</t>
  </si>
  <si>
    <t>11Rf3s2-23</t>
  </si>
  <si>
    <t>11Vaip-23</t>
  </si>
  <si>
    <t>11Vbip-23</t>
  </si>
  <si>
    <t>11VfL2s1-23</t>
  </si>
  <si>
    <t>11VgL-23</t>
  </si>
  <si>
    <t>11VgL2s1-23</t>
  </si>
  <si>
    <t>12Rf3s2-17</t>
  </si>
  <si>
    <t>12Rg3s2-17</t>
  </si>
  <si>
    <t>12Vg3s2-17</t>
  </si>
  <si>
    <t>12VgL2s2-17</t>
  </si>
  <si>
    <t>12Wg3s2-17</t>
  </si>
  <si>
    <t xml:space="preserve">aguacate </t>
  </si>
  <si>
    <t>cacao_platano</t>
  </si>
  <si>
    <t>limon</t>
  </si>
  <si>
    <t xml:space="preserve">mandarina </t>
  </si>
  <si>
    <t>naranja</t>
  </si>
  <si>
    <t>platano_harton</t>
  </si>
  <si>
    <t>yuca</t>
  </si>
  <si>
    <t>n</t>
  </si>
  <si>
    <t>1</t>
  </si>
  <si>
    <t>Ruta SIPRA</t>
  </si>
  <si>
    <t xml:space="preserve">Ruta tablero no zonificadas </t>
  </si>
  <si>
    <t>Línea</t>
  </si>
  <si>
    <t>Número UFH con aptitud por línea</t>
  </si>
  <si>
    <t>platano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</si>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</sst>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10" fontId="6" fillId="4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49" fontId="0" fillId="21" borderId="3" xfId="0" applyNumberForma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15" fillId="21" borderId="3" xfId="0" applyFont="1" applyFill="1" applyBorder="1" applyAlignment="1">
      <alignment horizontal="center" vertical="center" wrapText="1"/>
    </xf>
    <xf numFmtId="0" fontId="16" fillId="21" borderId="3" xfId="0" applyFont="1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49" fontId="18" fillId="17" borderId="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49" fontId="11" fillId="16" borderId="1" xfId="0" applyNumberFormat="1" applyFont="1" applyFill="1" applyBorder="1" applyAlignment="1">
      <alignment horizontal="center" vertical="center"/>
    </xf>
    <xf numFmtId="49" fontId="11" fillId="16" borderId="4" xfId="0" applyNumberFormat="1" applyFont="1" applyFill="1" applyBorder="1" applyAlignment="1">
      <alignment horizontal="center" vertical="center"/>
    </xf>
    <xf numFmtId="49" fontId="11" fillId="16" borderId="5" xfId="0" applyNumberFormat="1" applyFont="1" applyFill="1" applyBorder="1" applyAlignment="1">
      <alignment horizontal="center" vertical="center"/>
    </xf>
    <xf numFmtId="49" fontId="3" fillId="17" borderId="1" xfId="0" applyNumberFormat="1" applyFont="1" applyFill="1" applyBorder="1" applyAlignment="1">
      <alignment horizontal="center" vertical="center"/>
    </xf>
    <xf numFmtId="49" fontId="3" fillId="17" borderId="4" xfId="0" applyNumberFormat="1" applyFont="1" applyFill="1" applyBorder="1" applyAlignment="1">
      <alignment horizontal="center" vertical="center"/>
    </xf>
    <xf numFmtId="49" fontId="3" fillId="17" borderId="5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/>
    </xf>
    <xf numFmtId="0" fontId="6" fillId="22" borderId="0" xfId="0" applyFont="1" applyFill="1" applyAlignment="1">
      <alignment horizontal="center" vertical="center"/>
    </xf>
    <xf numFmtId="0" fontId="6" fillId="22" borderId="9" xfId="0" applyFont="1" applyFill="1" applyBorder="1" applyAlignment="1">
      <alignment horizontal="center" vertical="center"/>
    </xf>
    <xf numFmtId="0" fontId="10" fillId="2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A9E6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Lebrija'!$B$51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15-4E64-A9AF-0B72A7657F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15-4E64-A9AF-0B72A7657F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2-493B-8383-7400EB9A0E8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15-4E64-A9AF-0B72A7657F1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8E-4AF7-BAB0-D8CF653CC6A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D2-493B-8383-7400EB9A0E87}"/>
              </c:ext>
            </c:extLst>
          </c:dPt>
          <c:dPt>
            <c:idx val="8"/>
            <c:invertIfNegative val="0"/>
            <c:bubble3D val="0"/>
            <c:spPr>
              <a:solidFill>
                <a:srgbClr val="215C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9A8-4FDE-AD37-9FA4268E9D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Lebrija'!$A$53:$A$64</c:f>
              <c:strCache>
                <c:ptCount val="12"/>
                <c:pt idx="0">
                  <c:v>yuca</c:v>
                </c:pt>
                <c:pt idx="1">
                  <c:v>ganaderia_DP</c:v>
                </c:pt>
                <c:pt idx="2">
                  <c:v>piña</c:v>
                </c:pt>
                <c:pt idx="3">
                  <c:v>aguacate </c:v>
                </c:pt>
                <c:pt idx="4">
                  <c:v>limon</c:v>
                </c:pt>
                <c:pt idx="5">
                  <c:v>naranja</c:v>
                </c:pt>
                <c:pt idx="6">
                  <c:v>platano</c:v>
                </c:pt>
                <c:pt idx="7">
                  <c:v>mandarina </c:v>
                </c:pt>
                <c:pt idx="8">
                  <c:v>cacao_platano</c:v>
                </c:pt>
                <c:pt idx="9">
                  <c:v>piscicultura_cachama </c:v>
                </c:pt>
                <c:pt idx="10">
                  <c:v>maiz_tradicional</c:v>
                </c:pt>
                <c:pt idx="11">
                  <c:v>avicultura_ponedoras</c:v>
                </c:pt>
              </c:strCache>
            </c:strRef>
          </c:cat>
          <c:val>
            <c:numRef>
              <c:f>'Aptitud Final Lebrija'!$B$53:$B$64</c:f>
              <c:numCache>
                <c:formatCode>General</c:formatCode>
                <c:ptCount val="12"/>
                <c:pt idx="0">
                  <c:v>4</c:v>
                </c:pt>
                <c:pt idx="1">
                  <c:v>17</c:v>
                </c:pt>
                <c:pt idx="2">
                  <c:v>19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E-4AF7-BAB0-D8CF653C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18231919"/>
        <c:axId val="1618230671"/>
      </c:barChart>
      <c:catAx>
        <c:axId val="16182319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230671"/>
        <c:crosses val="autoZero"/>
        <c:auto val="1"/>
        <c:lblAlgn val="ctr"/>
        <c:lblOffset val="100"/>
        <c:noMultiLvlLbl val="0"/>
      </c:catAx>
      <c:valAx>
        <c:axId val="1618230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231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1184520</xdr:colOff>
      <xdr:row>49</xdr:row>
      <xdr:rowOff>158751</xdr:rowOff>
    </xdr:from>
    <xdr:to>
      <xdr:col>10</xdr:col>
      <xdr:colOff>952501</xdr:colOff>
      <xdr:row>76</xdr:row>
      <xdr:rowOff>12212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B7587C-F5E1-4883-AE5C-9CB34C4B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sabel Cristina Laiseca Carrion" id="{E4B5BC85-CE89-43FF-9061-D8E2EDB9FC83}" userId="S::isabel.laiseca@ant.gov.co::d7f987ab-4951-4f20-80fe-572f8658090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4-09-17T16:31:38.23" personId="{E4B5BC85-CE89-43FF-9061-D8E2EDB9FC83}" id="{977FB3F3-A06A-40C2-B999-DAB69BA31AB8}">
    <text>Se retira de aptitud final debido a ser menor a 1 Ha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F1B3-6788-4214-8CA8-9E3FDB3F0598}">
  <dimension ref="A1:BB181"/>
  <sheetViews>
    <sheetView zoomScaleNormal="100" workbookViewId="0">
      <pane ySplit="1" topLeftCell="A2" activePane="bottomLeft" state="frozen"/>
      <selection pane="bottomLeft" activeCell="J15" sqref="J15"/>
    </sheetView>
  </sheetViews>
  <sheetFormatPr defaultColWidth="11.42578125" defaultRowHeight="14.45"/>
  <cols>
    <col min="1" max="1" width="15" customWidth="1"/>
    <col min="2" max="5" width="15.42578125" customWidth="1"/>
    <col min="6" max="7" width="20.85546875" customWidth="1"/>
    <col min="8" max="8" width="20.28515625" customWidth="1"/>
  </cols>
  <sheetData>
    <row r="1" spans="1:5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54">
      <c r="A2" s="45" t="s">
        <v>8</v>
      </c>
      <c r="B2" s="3" t="s">
        <v>9</v>
      </c>
      <c r="C2" s="3">
        <v>0.497979</v>
      </c>
      <c r="D2" s="4">
        <v>0.49797799999999998</v>
      </c>
      <c r="E2" s="4">
        <v>0.497979</v>
      </c>
      <c r="F2" s="5">
        <v>0.49797900000000006</v>
      </c>
      <c r="G2" s="5">
        <v>0.49797899999999995</v>
      </c>
      <c r="H2" s="5">
        <v>0.497979</v>
      </c>
      <c r="BB2" t="s">
        <v>10</v>
      </c>
    </row>
    <row r="3" spans="1:54">
      <c r="A3" s="46"/>
      <c r="B3" s="3" t="s">
        <v>11</v>
      </c>
      <c r="C3" s="3">
        <v>0</v>
      </c>
      <c r="D3" s="4">
        <v>0.32036599999999998</v>
      </c>
      <c r="E3" s="4">
        <v>1.3454999999999995E-2</v>
      </c>
      <c r="F3" s="5">
        <v>0.29625600000000007</v>
      </c>
      <c r="G3" s="5">
        <v>0.18166299999999996</v>
      </c>
      <c r="H3" s="5">
        <v>0</v>
      </c>
    </row>
    <row r="4" spans="1:54">
      <c r="A4" s="46"/>
      <c r="B4" s="3" t="s">
        <v>12</v>
      </c>
      <c r="C4" s="3">
        <v>0.497979</v>
      </c>
      <c r="D4" s="4">
        <v>0.17761199999999999</v>
      </c>
      <c r="E4" s="4">
        <v>0.48452400000000001</v>
      </c>
      <c r="F4" s="5">
        <v>0.20172300000000001</v>
      </c>
      <c r="G4" s="5">
        <v>0.31631599999999999</v>
      </c>
      <c r="H4" s="5">
        <v>0.497979</v>
      </c>
    </row>
    <row r="5" spans="1:54">
      <c r="A5" s="47"/>
      <c r="B5" s="6" t="s">
        <v>13</v>
      </c>
      <c r="C5" s="7">
        <f t="shared" ref="C5:H5" si="0">+C3/C2</f>
        <v>0</v>
      </c>
      <c r="D5" s="7">
        <f t="shared" si="0"/>
        <v>0.64333364124519554</v>
      </c>
      <c r="E5" s="7">
        <f t="shared" si="0"/>
        <v>2.7019211653503451E-2</v>
      </c>
      <c r="F5" s="7">
        <f t="shared" si="0"/>
        <v>0.59491665311187825</v>
      </c>
      <c r="G5" s="7">
        <f t="shared" si="0"/>
        <v>0.3648005237168635</v>
      </c>
      <c r="H5" s="7">
        <f t="shared" si="0"/>
        <v>0</v>
      </c>
    </row>
    <row r="6" spans="1:54">
      <c r="A6" s="48" t="s">
        <v>14</v>
      </c>
      <c r="B6" s="3" t="s">
        <v>9</v>
      </c>
      <c r="C6" s="3">
        <v>454.06905900000004</v>
      </c>
      <c r="D6" s="4">
        <v>454.06905699999993</v>
      </c>
      <c r="E6" s="4">
        <v>454.06906300000009</v>
      </c>
      <c r="F6" s="5">
        <v>454.06906600000008</v>
      </c>
      <c r="G6" s="5">
        <v>454.06906199999986</v>
      </c>
      <c r="H6" s="5">
        <v>454.06906500000002</v>
      </c>
    </row>
    <row r="7" spans="1:54">
      <c r="A7" s="49"/>
      <c r="B7" s="3" t="s">
        <v>11</v>
      </c>
      <c r="C7" s="3">
        <v>394.70481600000005</v>
      </c>
      <c r="D7" s="4">
        <v>358.22543499999989</v>
      </c>
      <c r="E7" s="4">
        <v>104.79105300000003</v>
      </c>
      <c r="F7" s="5">
        <v>424.2805790000001</v>
      </c>
      <c r="G7" s="5">
        <v>347.06550699999985</v>
      </c>
      <c r="H7" s="5">
        <v>437.88478900000001</v>
      </c>
    </row>
    <row r="8" spans="1:54">
      <c r="A8" s="49"/>
      <c r="B8" s="3" t="s">
        <v>12</v>
      </c>
      <c r="C8" s="3">
        <v>59.364243000000002</v>
      </c>
      <c r="D8" s="4">
        <v>95.843622000000025</v>
      </c>
      <c r="E8" s="4">
        <v>349.27801000000005</v>
      </c>
      <c r="F8" s="5">
        <v>29.788487000000003</v>
      </c>
      <c r="G8" s="5">
        <v>107.00355500000001</v>
      </c>
      <c r="H8" s="5">
        <v>16.184276000000001</v>
      </c>
    </row>
    <row r="9" spans="1:54">
      <c r="A9" s="50"/>
      <c r="B9" s="6" t="s">
        <v>13</v>
      </c>
      <c r="C9" s="7">
        <f t="shared" ref="C9:H9" si="1">+C7/C6</f>
        <v>0.86926164242342707</v>
      </c>
      <c r="D9" s="7">
        <f t="shared" si="1"/>
        <v>0.78892280695533046</v>
      </c>
      <c r="E9" s="7">
        <f t="shared" si="1"/>
        <v>0.23078219050567647</v>
      </c>
      <c r="F9" s="7">
        <f t="shared" si="1"/>
        <v>0.93439657261303066</v>
      </c>
      <c r="G9" s="7">
        <f t="shared" si="1"/>
        <v>0.76434519777962751</v>
      </c>
      <c r="H9" s="7">
        <f t="shared" si="1"/>
        <v>0.96435723715289878</v>
      </c>
    </row>
    <row r="10" spans="1:54">
      <c r="A10" s="51" t="s">
        <v>15</v>
      </c>
      <c r="B10" s="3" t="s">
        <v>9</v>
      </c>
      <c r="C10" s="3">
        <v>909.88556099999994</v>
      </c>
      <c r="D10" s="4">
        <v>909.88556199999994</v>
      </c>
      <c r="E10" s="4">
        <v>909.88556100000005</v>
      </c>
      <c r="F10" s="5">
        <v>909.88556100000005</v>
      </c>
      <c r="G10" s="5">
        <v>909.88556100000005</v>
      </c>
      <c r="H10" s="5">
        <v>909.88556299999971</v>
      </c>
    </row>
    <row r="11" spans="1:54">
      <c r="A11" s="52"/>
      <c r="B11" s="3" t="s">
        <v>11</v>
      </c>
      <c r="C11" s="3">
        <v>798.66265799999996</v>
      </c>
      <c r="D11" s="4">
        <v>750.63627299999985</v>
      </c>
      <c r="E11" s="4">
        <v>10.160620000000108</v>
      </c>
      <c r="F11" s="5">
        <v>838.044128</v>
      </c>
      <c r="G11" s="5">
        <v>755.47322800000006</v>
      </c>
      <c r="H11" s="5">
        <v>674.20172599999978</v>
      </c>
    </row>
    <row r="12" spans="1:54">
      <c r="A12" s="52"/>
      <c r="B12" s="3" t="s">
        <v>12</v>
      </c>
      <c r="C12" s="3">
        <v>111.22290300000002</v>
      </c>
      <c r="D12" s="4">
        <v>159.24928900000006</v>
      </c>
      <c r="E12" s="4">
        <v>899.72494099999994</v>
      </c>
      <c r="F12" s="5">
        <v>71.841432999999995</v>
      </c>
      <c r="G12" s="5">
        <v>154.41233299999999</v>
      </c>
      <c r="H12" s="5">
        <v>235.68383699999998</v>
      </c>
    </row>
    <row r="13" spans="1:54">
      <c r="A13" s="53"/>
      <c r="B13" s="6" t="s">
        <v>13</v>
      </c>
      <c r="C13" s="7">
        <f t="shared" ref="C13:H13" si="2">+C11/C10</f>
        <v>0.8777616573256074</v>
      </c>
      <c r="D13" s="7">
        <f t="shared" si="2"/>
        <v>0.82497877134135678</v>
      </c>
      <c r="E13" s="7">
        <f t="shared" si="2"/>
        <v>1.1166920803571371E-2</v>
      </c>
      <c r="F13" s="7">
        <f t="shared" si="2"/>
        <v>0.92104344097839785</v>
      </c>
      <c r="G13" s="7">
        <f t="shared" si="2"/>
        <v>0.83029477593831169</v>
      </c>
      <c r="H13" s="7">
        <f t="shared" si="2"/>
        <v>0.74097419875206882</v>
      </c>
    </row>
    <row r="14" spans="1:54">
      <c r="A14" s="54" t="s">
        <v>16</v>
      </c>
      <c r="B14" s="3" t="s">
        <v>9</v>
      </c>
      <c r="C14" s="3">
        <v>107.86062600000001</v>
      </c>
      <c r="D14" s="4">
        <v>107.860626</v>
      </c>
      <c r="E14" s="4">
        <v>107.860625</v>
      </c>
      <c r="F14" s="5">
        <v>107.860625</v>
      </c>
      <c r="G14" s="5">
        <v>107.860626</v>
      </c>
      <c r="H14" s="5">
        <v>107.860625</v>
      </c>
    </row>
    <row r="15" spans="1:54">
      <c r="A15" s="55"/>
      <c r="B15" s="3" t="s">
        <v>11</v>
      </c>
      <c r="C15" s="3">
        <v>107.81407000000002</v>
      </c>
      <c r="D15" s="4">
        <v>56.980468999999992</v>
      </c>
      <c r="E15" s="4">
        <v>107.860625</v>
      </c>
      <c r="F15" s="5">
        <v>107.860625</v>
      </c>
      <c r="G15" s="5">
        <v>100.47007499999999</v>
      </c>
      <c r="H15" s="5">
        <v>0</v>
      </c>
    </row>
    <row r="16" spans="1:54">
      <c r="A16" s="55"/>
      <c r="B16" s="3" t="s">
        <v>12</v>
      </c>
      <c r="C16" s="3">
        <v>4.6556E-2</v>
      </c>
      <c r="D16" s="4">
        <v>50.880157000000004</v>
      </c>
      <c r="E16" s="4">
        <v>0</v>
      </c>
      <c r="F16" s="5">
        <v>0</v>
      </c>
      <c r="G16" s="5">
        <v>7.3905509999999994</v>
      </c>
      <c r="H16" s="5">
        <v>107.860625</v>
      </c>
    </row>
    <row r="17" spans="1:8">
      <c r="A17" s="56"/>
      <c r="B17" s="6" t="s">
        <v>13</v>
      </c>
      <c r="C17" s="7">
        <f t="shared" ref="C17:H17" si="3">+C15/C14</f>
        <v>0.9995683689059992</v>
      </c>
      <c r="D17" s="7">
        <f t="shared" si="3"/>
        <v>0.52827867882020263</v>
      </c>
      <c r="E17" s="7">
        <f t="shared" si="3"/>
        <v>1</v>
      </c>
      <c r="F17" s="7">
        <f t="shared" si="3"/>
        <v>1</v>
      </c>
      <c r="G17" s="7">
        <f t="shared" si="3"/>
        <v>0.9314805478692475</v>
      </c>
      <c r="H17" s="7">
        <f t="shared" si="3"/>
        <v>0</v>
      </c>
    </row>
    <row r="18" spans="1:8">
      <c r="A18" s="57" t="s">
        <v>17</v>
      </c>
      <c r="B18" s="3" t="s">
        <v>9</v>
      </c>
      <c r="C18" s="3">
        <v>61.264361999999998</v>
      </c>
      <c r="D18" s="4">
        <v>61.264361999999998</v>
      </c>
      <c r="E18" s="4">
        <v>61.264361999999998</v>
      </c>
      <c r="F18" s="5">
        <v>61.264361999999998</v>
      </c>
      <c r="G18" s="5">
        <v>61.264361000000001</v>
      </c>
      <c r="H18" s="5">
        <v>61.264361999999998</v>
      </c>
    </row>
    <row r="19" spans="1:8">
      <c r="A19" s="58"/>
      <c r="B19" s="3" t="s">
        <v>11</v>
      </c>
      <c r="C19" s="3">
        <v>0</v>
      </c>
      <c r="D19" s="4">
        <v>55.603035999999996</v>
      </c>
      <c r="E19" s="4">
        <v>0</v>
      </c>
      <c r="F19" s="5">
        <v>61.264361999999998</v>
      </c>
      <c r="G19" s="5">
        <v>40.710502000000005</v>
      </c>
      <c r="H19" s="5">
        <v>1.9018950000000032</v>
      </c>
    </row>
    <row r="20" spans="1:8">
      <c r="A20" s="58"/>
      <c r="B20" s="3" t="s">
        <v>12</v>
      </c>
      <c r="C20" s="3">
        <v>61.264361999999998</v>
      </c>
      <c r="D20" s="4">
        <v>5.6613259999999999</v>
      </c>
      <c r="E20" s="4">
        <v>61.264361999999998</v>
      </c>
      <c r="F20" s="5">
        <v>0</v>
      </c>
      <c r="G20" s="5">
        <v>20.553858999999999</v>
      </c>
      <c r="H20" s="5">
        <v>59.362466999999995</v>
      </c>
    </row>
    <row r="21" spans="1:8">
      <c r="A21" s="59"/>
      <c r="B21" s="6" t="s">
        <v>13</v>
      </c>
      <c r="C21" s="7">
        <f t="shared" ref="C21:H21" si="4">+C19/C18</f>
        <v>0</v>
      </c>
      <c r="D21" s="7">
        <f t="shared" si="4"/>
        <v>0.90759185576763202</v>
      </c>
      <c r="E21" s="7">
        <f t="shared" si="4"/>
        <v>0</v>
      </c>
      <c r="F21" s="7">
        <f t="shared" si="4"/>
        <v>1</v>
      </c>
      <c r="G21" s="7">
        <f t="shared" si="4"/>
        <v>0.66450545366824287</v>
      </c>
      <c r="H21" s="7">
        <f t="shared" si="4"/>
        <v>3.1044067675102913E-2</v>
      </c>
    </row>
    <row r="22" spans="1:8">
      <c r="A22" s="60" t="s">
        <v>18</v>
      </c>
      <c r="B22" s="3" t="s">
        <v>9</v>
      </c>
      <c r="C22" s="3">
        <v>3740.5393050000007</v>
      </c>
      <c r="D22" s="4">
        <v>3740.5393010000012</v>
      </c>
      <c r="E22" s="4">
        <v>3740.5393089999998</v>
      </c>
      <c r="F22" s="5">
        <v>3740.539307999999</v>
      </c>
      <c r="G22" s="5">
        <v>3740.5393009999998</v>
      </c>
      <c r="H22" s="5">
        <v>3740.5393019999997</v>
      </c>
    </row>
    <row r="23" spans="1:8">
      <c r="A23" s="61"/>
      <c r="B23" s="3" t="s">
        <v>11</v>
      </c>
      <c r="C23" s="3">
        <v>2894.8231670000005</v>
      </c>
      <c r="D23" s="4">
        <v>2739.0083620000014</v>
      </c>
      <c r="E23" s="4">
        <v>2829.6784309999998</v>
      </c>
      <c r="F23" s="5">
        <v>3082.573233999999</v>
      </c>
      <c r="G23" s="5">
        <v>2817.646831</v>
      </c>
      <c r="H23" s="5">
        <v>3064.6372239999996</v>
      </c>
    </row>
    <row r="24" spans="1:8">
      <c r="A24" s="61"/>
      <c r="B24" s="3" t="s">
        <v>12</v>
      </c>
      <c r="C24" s="3">
        <v>845.716138</v>
      </c>
      <c r="D24" s="4">
        <v>1001.5309389999998</v>
      </c>
      <c r="E24" s="4">
        <v>910.86087799999984</v>
      </c>
      <c r="F24" s="5">
        <v>657.96607400000005</v>
      </c>
      <c r="G24" s="5">
        <v>922.89246999999978</v>
      </c>
      <c r="H24" s="5">
        <v>675.90207800000007</v>
      </c>
    </row>
    <row r="25" spans="1:8">
      <c r="A25" s="62"/>
      <c r="B25" s="6" t="s">
        <v>13</v>
      </c>
      <c r="C25" s="7">
        <f t="shared" ref="C25:H25" si="5">+C23/C22</f>
        <v>0.77390529304971434</v>
      </c>
      <c r="D25" s="7">
        <f t="shared" si="5"/>
        <v>0.73224958798528084</v>
      </c>
      <c r="E25" s="7">
        <f t="shared" si="5"/>
        <v>0.7564894249852141</v>
      </c>
      <c r="F25" s="7">
        <f t="shared" si="5"/>
        <v>0.82409860722682715</v>
      </c>
      <c r="G25" s="7">
        <f t="shared" si="5"/>
        <v>0.7532728850748146</v>
      </c>
      <c r="H25" s="7">
        <f t="shared" si="5"/>
        <v>0.81930357538587895</v>
      </c>
    </row>
    <row r="26" spans="1:8">
      <c r="A26" s="60" t="s">
        <v>19</v>
      </c>
      <c r="B26" s="3" t="s">
        <v>9</v>
      </c>
      <c r="C26" s="3">
        <v>2114.1525969999998</v>
      </c>
      <c r="D26" s="4">
        <v>2114.152595</v>
      </c>
      <c r="E26" s="4">
        <v>2114.1525980000001</v>
      </c>
      <c r="F26" s="5">
        <v>2114.1525999999999</v>
      </c>
      <c r="G26" s="5">
        <v>2114.152595</v>
      </c>
      <c r="H26" s="5">
        <v>2114.1525990000005</v>
      </c>
    </row>
    <row r="27" spans="1:8">
      <c r="A27" s="61"/>
      <c r="B27" s="3" t="s">
        <v>11</v>
      </c>
      <c r="C27" s="3">
        <v>1705.5048499999998</v>
      </c>
      <c r="D27" s="4">
        <v>1558.9378819999999</v>
      </c>
      <c r="E27" s="4">
        <v>1680.0377210000001</v>
      </c>
      <c r="F27" s="5">
        <v>1985.1165169999999</v>
      </c>
      <c r="G27" s="5">
        <v>1530.437214</v>
      </c>
      <c r="H27" s="5">
        <v>2018.9285780000005</v>
      </c>
    </row>
    <row r="28" spans="1:8">
      <c r="A28" s="61"/>
      <c r="B28" s="3" t="s">
        <v>12</v>
      </c>
      <c r="C28" s="3">
        <v>408.64774699999998</v>
      </c>
      <c r="D28" s="4">
        <v>555.21471300000007</v>
      </c>
      <c r="E28" s="4">
        <v>434.11487700000009</v>
      </c>
      <c r="F28" s="5">
        <v>129.03608300000002</v>
      </c>
      <c r="G28" s="5">
        <v>583.71538099999998</v>
      </c>
      <c r="H28" s="5">
        <v>95.224021000000022</v>
      </c>
    </row>
    <row r="29" spans="1:8">
      <c r="A29" s="62"/>
      <c r="B29" s="6" t="s">
        <v>13</v>
      </c>
      <c r="C29" s="7">
        <f t="shared" ref="C29:H29" si="6">+C27/C26</f>
        <v>0.80670849039947512</v>
      </c>
      <c r="D29" s="7">
        <f t="shared" si="6"/>
        <v>0.73738191164011035</v>
      </c>
      <c r="E29" s="7">
        <f t="shared" si="6"/>
        <v>0.79466246787924621</v>
      </c>
      <c r="F29" s="7">
        <f t="shared" si="6"/>
        <v>0.93896557750845422</v>
      </c>
      <c r="G29" s="7">
        <f t="shared" si="6"/>
        <v>0.72390101718272615</v>
      </c>
      <c r="H29" s="7">
        <f t="shared" si="6"/>
        <v>0.95495877589676303</v>
      </c>
    </row>
    <row r="30" spans="1:8">
      <c r="A30" s="60" t="s">
        <v>20</v>
      </c>
      <c r="B30" s="3" t="s">
        <v>9</v>
      </c>
      <c r="C30" s="3">
        <v>1638.2171150000004</v>
      </c>
      <c r="D30" s="4">
        <v>1638.2171170000006</v>
      </c>
      <c r="E30" s="4">
        <v>1638.217118</v>
      </c>
      <c r="F30" s="5">
        <v>1638.2171169999999</v>
      </c>
      <c r="G30" s="5">
        <v>1638.2171130000004</v>
      </c>
      <c r="H30" s="5">
        <v>1638.2171169999999</v>
      </c>
    </row>
    <row r="31" spans="1:8">
      <c r="A31" s="61"/>
      <c r="B31" s="3" t="s">
        <v>11</v>
      </c>
      <c r="C31" s="3">
        <v>848.08170600000051</v>
      </c>
      <c r="D31" s="4">
        <v>661.1176410000005</v>
      </c>
      <c r="E31" s="4">
        <v>784.53751099999999</v>
      </c>
      <c r="F31" s="5">
        <v>975.93156099999999</v>
      </c>
      <c r="G31" s="5">
        <v>737.24577600000043</v>
      </c>
      <c r="H31" s="5">
        <v>1406.8182119999999</v>
      </c>
    </row>
    <row r="32" spans="1:8">
      <c r="A32" s="61"/>
      <c r="B32" s="3" t="s">
        <v>12</v>
      </c>
      <c r="C32" s="3">
        <v>790.13540899999987</v>
      </c>
      <c r="D32" s="4">
        <v>977.0994760000001</v>
      </c>
      <c r="E32" s="4">
        <v>853.67960700000003</v>
      </c>
      <c r="F32" s="5">
        <v>662.28555599999993</v>
      </c>
      <c r="G32" s="5">
        <v>900.97133699999995</v>
      </c>
      <c r="H32" s="5">
        <v>231.39890500000001</v>
      </c>
    </row>
    <row r="33" spans="1:14">
      <c r="A33" s="62"/>
      <c r="B33" s="6" t="s">
        <v>13</v>
      </c>
      <c r="C33" s="7">
        <f t="shared" ref="C33:H33" si="7">+C31/C30</f>
        <v>0.51768578061766879</v>
      </c>
      <c r="D33" s="7">
        <f t="shared" si="7"/>
        <v>0.40355923164243207</v>
      </c>
      <c r="E33" s="7">
        <f t="shared" si="7"/>
        <v>0.47889715128712262</v>
      </c>
      <c r="F33" s="7">
        <f t="shared" si="7"/>
        <v>0.59572785003442252</v>
      </c>
      <c r="G33" s="7">
        <f t="shared" si="7"/>
        <v>0.45002934601868017</v>
      </c>
      <c r="H33" s="7">
        <f t="shared" si="7"/>
        <v>0.85874954998410014</v>
      </c>
    </row>
    <row r="34" spans="1:14">
      <c r="A34" s="60" t="s">
        <v>21</v>
      </c>
      <c r="B34" s="3" t="s">
        <v>9</v>
      </c>
      <c r="C34" s="3">
        <v>621.97630400000003</v>
      </c>
      <c r="D34" s="4">
        <v>621.97630400000003</v>
      </c>
      <c r="E34" s="4">
        <v>621.97630400000003</v>
      </c>
      <c r="F34" s="5">
        <v>621.97630500000002</v>
      </c>
      <c r="G34" s="5">
        <v>621.97630700000002</v>
      </c>
      <c r="H34" s="5">
        <v>621.97630399999991</v>
      </c>
    </row>
    <row r="35" spans="1:14">
      <c r="A35" s="61"/>
      <c r="B35" s="3" t="s">
        <v>11</v>
      </c>
      <c r="C35" s="3">
        <v>91.424574000000007</v>
      </c>
      <c r="D35" s="4">
        <v>90.938763999999992</v>
      </c>
      <c r="E35" s="4">
        <v>54.21085400000004</v>
      </c>
      <c r="F35" s="5">
        <v>621.97630500000002</v>
      </c>
      <c r="G35" s="5">
        <v>92.33174699999995</v>
      </c>
      <c r="H35" s="5">
        <v>606.65092599999991</v>
      </c>
    </row>
    <row r="36" spans="1:14">
      <c r="A36" s="61"/>
      <c r="B36" s="3" t="s">
        <v>12</v>
      </c>
      <c r="C36" s="3">
        <v>530.55173000000002</v>
      </c>
      <c r="D36" s="4">
        <v>531.03754000000004</v>
      </c>
      <c r="E36" s="4">
        <v>567.76544999999999</v>
      </c>
      <c r="F36" s="5">
        <v>0</v>
      </c>
      <c r="G36" s="5">
        <v>529.64456000000007</v>
      </c>
      <c r="H36" s="5">
        <v>15.325378000000001</v>
      </c>
    </row>
    <row r="37" spans="1:14">
      <c r="A37" s="62"/>
      <c r="B37" s="6" t="s">
        <v>13</v>
      </c>
      <c r="C37" s="7">
        <f t="shared" ref="C37:H37" si="8">+C35/C34</f>
        <v>0.14699044547523471</v>
      </c>
      <c r="D37" s="7">
        <f t="shared" si="8"/>
        <v>0.14620937070297133</v>
      </c>
      <c r="E37" s="7">
        <f t="shared" si="8"/>
        <v>8.7159034277293046E-2</v>
      </c>
      <c r="F37" s="7">
        <f t="shared" si="8"/>
        <v>1</v>
      </c>
      <c r="G37" s="7">
        <f t="shared" si="8"/>
        <v>0.14844897781612756</v>
      </c>
      <c r="H37" s="7">
        <f t="shared" si="8"/>
        <v>0.97536018992775009</v>
      </c>
    </row>
    <row r="38" spans="1:14">
      <c r="A38" s="42" t="s">
        <v>22</v>
      </c>
      <c r="B38" s="3" t="s">
        <v>9</v>
      </c>
      <c r="C38" s="3">
        <v>115.749098</v>
      </c>
      <c r="D38" s="4">
        <v>115.749101</v>
      </c>
      <c r="E38" s="4">
        <v>115.749099</v>
      </c>
      <c r="F38" s="5">
        <v>115.74910100000001</v>
      </c>
      <c r="G38" s="5">
        <v>115.74909800000002</v>
      </c>
      <c r="H38" s="5">
        <v>115.74909699999999</v>
      </c>
      <c r="J38" s="8"/>
      <c r="K38" s="8"/>
      <c r="L38" s="8"/>
      <c r="M38" s="8"/>
      <c r="N38" s="8"/>
    </row>
    <row r="39" spans="1:14">
      <c r="A39" s="43"/>
      <c r="B39" s="3" t="s">
        <v>11</v>
      </c>
      <c r="C39" s="3">
        <v>75.277343000000002</v>
      </c>
      <c r="D39" s="4">
        <v>80.854135999999983</v>
      </c>
      <c r="E39" s="4">
        <v>32.688410000000005</v>
      </c>
      <c r="F39" s="5">
        <v>54.029251000000009</v>
      </c>
      <c r="G39" s="5">
        <v>49.878547000000012</v>
      </c>
      <c r="H39" s="5">
        <v>32.965272999999996</v>
      </c>
      <c r="J39" s="9"/>
      <c r="K39" s="9"/>
      <c r="L39" s="9"/>
      <c r="M39" s="9"/>
      <c r="N39" s="9"/>
    </row>
    <row r="40" spans="1:14">
      <c r="A40" s="43"/>
      <c r="B40" s="3" t="s">
        <v>12</v>
      </c>
      <c r="C40" s="3">
        <v>40.471755000000002</v>
      </c>
      <c r="D40" s="4">
        <v>34.894965000000006</v>
      </c>
      <c r="E40" s="4">
        <v>83.060688999999996</v>
      </c>
      <c r="F40" s="5">
        <v>61.719850000000001</v>
      </c>
      <c r="G40" s="5">
        <v>65.870551000000006</v>
      </c>
      <c r="H40" s="5">
        <v>82.783823999999996</v>
      </c>
      <c r="J40" s="10"/>
      <c r="K40" s="10"/>
      <c r="L40" s="10"/>
      <c r="M40" s="10"/>
      <c r="N40" s="10"/>
    </row>
    <row r="41" spans="1:14">
      <c r="A41" s="44"/>
      <c r="B41" s="6" t="s">
        <v>13</v>
      </c>
      <c r="C41" s="7">
        <f t="shared" ref="C41:H41" si="9">+C39/C38</f>
        <v>0.65034928393135294</v>
      </c>
      <c r="D41" s="7">
        <f t="shared" si="9"/>
        <v>0.69852927842610191</v>
      </c>
      <c r="E41" s="7">
        <f t="shared" si="9"/>
        <v>0.28240746824301416</v>
      </c>
      <c r="F41" s="7">
        <f t="shared" si="9"/>
        <v>0.46677901195966959</v>
      </c>
      <c r="G41" s="7">
        <f t="shared" si="9"/>
        <v>0.43091953079409745</v>
      </c>
      <c r="H41" s="7">
        <f t="shared" si="9"/>
        <v>0.28479939675036947</v>
      </c>
      <c r="J41" s="10"/>
      <c r="K41" s="10"/>
      <c r="L41" s="10"/>
      <c r="M41" s="10"/>
      <c r="N41" s="10"/>
    </row>
    <row r="42" spans="1:14">
      <c r="A42" s="42" t="s">
        <v>23</v>
      </c>
      <c r="B42" s="3" t="s">
        <v>9</v>
      </c>
      <c r="C42" s="3">
        <v>448.41883100000001</v>
      </c>
      <c r="D42" s="4">
        <v>448.41883400000006</v>
      </c>
      <c r="E42" s="4">
        <v>448.41882900000002</v>
      </c>
      <c r="F42" s="5">
        <v>448.418835</v>
      </c>
      <c r="G42" s="5">
        <v>448.41882899999996</v>
      </c>
      <c r="H42" s="5">
        <v>448.41883200000001</v>
      </c>
      <c r="J42" s="11"/>
      <c r="K42" s="11"/>
      <c r="L42" s="11"/>
      <c r="M42" s="11"/>
      <c r="N42" s="11"/>
    </row>
    <row r="43" spans="1:14">
      <c r="A43" s="43"/>
      <c r="B43" s="3" t="s">
        <v>11</v>
      </c>
      <c r="C43" s="3">
        <v>6.5418030000000158</v>
      </c>
      <c r="D43" s="4">
        <v>441.25545500000004</v>
      </c>
      <c r="E43" s="4">
        <v>4.5153670000000261</v>
      </c>
      <c r="F43" s="5">
        <v>448.418835</v>
      </c>
      <c r="G43" s="5">
        <v>356.22414199999997</v>
      </c>
      <c r="H43" s="5">
        <v>10.404128000000014</v>
      </c>
      <c r="J43" s="10"/>
      <c r="K43" s="10"/>
      <c r="L43" s="10"/>
      <c r="M43" s="10"/>
    </row>
    <row r="44" spans="1:14">
      <c r="A44" s="43"/>
      <c r="B44" s="3" t="s">
        <v>12</v>
      </c>
      <c r="C44" s="3">
        <v>441.877028</v>
      </c>
      <c r="D44" s="4">
        <v>7.1633789999999999</v>
      </c>
      <c r="E44" s="4">
        <v>443.90346199999999</v>
      </c>
      <c r="F44" s="5">
        <v>0</v>
      </c>
      <c r="G44" s="5">
        <v>92.194687000000002</v>
      </c>
      <c r="H44" s="5">
        <v>438.01470399999999</v>
      </c>
      <c r="J44" s="8"/>
      <c r="K44" s="8"/>
      <c r="L44" s="8"/>
      <c r="M44" s="8"/>
    </row>
    <row r="45" spans="1:14">
      <c r="A45" s="44"/>
      <c r="B45" s="6" t="s">
        <v>13</v>
      </c>
      <c r="C45" s="7">
        <f t="shared" ref="C45:H45" si="10">+C43/C42</f>
        <v>1.4588600093826157E-2</v>
      </c>
      <c r="D45" s="7">
        <f t="shared" si="10"/>
        <v>0.98402524948361103</v>
      </c>
      <c r="E45" s="7">
        <f t="shared" si="10"/>
        <v>1.0069530331876466E-2</v>
      </c>
      <c r="F45" s="7">
        <f t="shared" si="10"/>
        <v>1</v>
      </c>
      <c r="G45" s="7">
        <f t="shared" si="10"/>
        <v>0.79440050007355956</v>
      </c>
      <c r="H45" s="7">
        <f t="shared" si="10"/>
        <v>2.3201808794685086E-2</v>
      </c>
      <c r="J45" s="9"/>
      <c r="K45" s="9"/>
      <c r="L45" s="9"/>
      <c r="M45" s="9"/>
    </row>
    <row r="46" spans="1:14">
      <c r="A46" s="42" t="s">
        <v>24</v>
      </c>
      <c r="B46" s="3" t="s">
        <v>9</v>
      </c>
      <c r="C46" s="3">
        <v>9032.4884719999973</v>
      </c>
      <c r="D46" s="4">
        <v>9032.4884690000017</v>
      </c>
      <c r="E46" s="4">
        <v>9032.4884749999983</v>
      </c>
      <c r="F46" s="5">
        <v>9032.4884720000009</v>
      </c>
      <c r="G46" s="5">
        <v>9032.4884779999993</v>
      </c>
      <c r="H46" s="5">
        <v>9032.4884789999996</v>
      </c>
      <c r="J46" s="11"/>
      <c r="K46" s="11"/>
      <c r="L46" s="11"/>
      <c r="M46" s="11"/>
      <c r="N46" s="11"/>
    </row>
    <row r="47" spans="1:14">
      <c r="A47" s="43"/>
      <c r="B47" s="3" t="s">
        <v>11</v>
      </c>
      <c r="C47" s="3">
        <v>7371.9173219999975</v>
      </c>
      <c r="D47" s="4">
        <v>6294.2978630000016</v>
      </c>
      <c r="E47" s="4">
        <v>7253.7399009999981</v>
      </c>
      <c r="F47" s="5">
        <v>8053.6123900000011</v>
      </c>
      <c r="G47" s="5">
        <v>7078.4210999999996</v>
      </c>
      <c r="H47" s="5">
        <v>5130.5587859999996</v>
      </c>
      <c r="I47" s="10"/>
      <c r="J47" s="10"/>
      <c r="K47" s="10"/>
      <c r="L47" s="10"/>
      <c r="M47" s="10"/>
    </row>
    <row r="48" spans="1:14">
      <c r="A48" s="43"/>
      <c r="B48" s="3" t="s">
        <v>12</v>
      </c>
      <c r="C48" s="3">
        <v>1660.57115</v>
      </c>
      <c r="D48" s="4">
        <v>2738.1906060000001</v>
      </c>
      <c r="E48" s="4">
        <v>1778.7485740000002</v>
      </c>
      <c r="F48" s="5">
        <v>978.876082</v>
      </c>
      <c r="G48" s="5">
        <v>1954.0673780000002</v>
      </c>
      <c r="H48" s="5">
        <v>3901.929693</v>
      </c>
      <c r="I48" s="8"/>
      <c r="J48" s="8"/>
      <c r="K48" s="8"/>
      <c r="L48" s="8"/>
      <c r="M48" s="8"/>
    </row>
    <row r="49" spans="1:13">
      <c r="A49" s="44"/>
      <c r="B49" s="6" t="s">
        <v>13</v>
      </c>
      <c r="C49" s="7">
        <f t="shared" ref="C49:H49" si="11">+C47/C46</f>
        <v>0.81615574100674038</v>
      </c>
      <c r="D49" s="7">
        <f t="shared" si="11"/>
        <v>0.69685091595769855</v>
      </c>
      <c r="E49" s="7">
        <f t="shared" si="11"/>
        <v>0.80307214574109931</v>
      </c>
      <c r="F49" s="7">
        <f t="shared" si="11"/>
        <v>0.89162719830371906</v>
      </c>
      <c r="G49" s="7">
        <f t="shared" si="11"/>
        <v>0.78366234479463459</v>
      </c>
      <c r="H49" s="7">
        <f t="shared" si="11"/>
        <v>0.56801166123026281</v>
      </c>
      <c r="I49" s="9"/>
      <c r="J49" s="9"/>
      <c r="K49" s="9"/>
      <c r="L49" s="9"/>
      <c r="M49" s="9"/>
    </row>
    <row r="50" spans="1:13">
      <c r="A50" s="42" t="s">
        <v>25</v>
      </c>
      <c r="B50" s="3" t="s">
        <v>9</v>
      </c>
      <c r="C50" s="3">
        <v>1904.8999110000002</v>
      </c>
      <c r="D50" s="4">
        <v>1904.8999069999998</v>
      </c>
      <c r="E50" s="4">
        <v>1904.8998989999996</v>
      </c>
      <c r="F50" s="5">
        <v>1904.8999029999998</v>
      </c>
      <c r="G50" s="5">
        <v>1904.8999079999996</v>
      </c>
      <c r="H50" s="5">
        <v>1904.8999099999999</v>
      </c>
      <c r="I50" s="10"/>
      <c r="J50" s="10"/>
      <c r="K50" s="10"/>
      <c r="L50" s="10"/>
      <c r="M50" s="10"/>
    </row>
    <row r="51" spans="1:13">
      <c r="A51" s="43"/>
      <c r="B51" s="3" t="s">
        <v>11</v>
      </c>
      <c r="C51" s="3">
        <v>1567.0384830000003</v>
      </c>
      <c r="D51" s="4">
        <v>1516.4203629999997</v>
      </c>
      <c r="E51" s="4">
        <v>1541.4803649999994</v>
      </c>
      <c r="F51" s="5">
        <v>1854.5711349999997</v>
      </c>
      <c r="G51" s="5">
        <v>1452.3517769999996</v>
      </c>
      <c r="H51" s="5">
        <v>1565.5772739999998</v>
      </c>
      <c r="I51" s="10"/>
      <c r="J51" s="10"/>
      <c r="K51" s="10"/>
      <c r="L51" s="10"/>
      <c r="M51" s="10"/>
    </row>
    <row r="52" spans="1:13">
      <c r="A52" s="43"/>
      <c r="B52" s="3" t="s">
        <v>12</v>
      </c>
      <c r="C52" s="3">
        <v>337.86142800000005</v>
      </c>
      <c r="D52" s="4">
        <v>388.47954400000003</v>
      </c>
      <c r="E52" s="4">
        <v>363.419534</v>
      </c>
      <c r="F52" s="5">
        <v>50.328767999999997</v>
      </c>
      <c r="G52" s="5">
        <v>452.54813100000001</v>
      </c>
      <c r="H52" s="5">
        <v>339.32263599999999</v>
      </c>
      <c r="I52" s="11"/>
      <c r="J52" s="11"/>
      <c r="K52" s="11"/>
      <c r="L52" s="11"/>
      <c r="M52" s="11"/>
    </row>
    <row r="53" spans="1:13">
      <c r="A53" s="44"/>
      <c r="B53" s="6" t="s">
        <v>13</v>
      </c>
      <c r="C53" s="7">
        <f t="shared" ref="C53:H53" si="12">+C51/C50</f>
        <v>0.82263560093158095</v>
      </c>
      <c r="D53" s="7">
        <f t="shared" si="12"/>
        <v>0.79606301487419828</v>
      </c>
      <c r="E53" s="7">
        <f t="shared" si="12"/>
        <v>0.80921856618776578</v>
      </c>
      <c r="F53" s="7">
        <f t="shared" si="12"/>
        <v>0.97357931095448214</v>
      </c>
      <c r="G53" s="7">
        <f t="shared" si="12"/>
        <v>0.76242944361567999</v>
      </c>
      <c r="H53" s="7">
        <f t="shared" si="12"/>
        <v>0.82186852221542694</v>
      </c>
    </row>
    <row r="54" spans="1:13">
      <c r="A54" s="66" t="s">
        <v>26</v>
      </c>
      <c r="B54" s="3" t="s">
        <v>9</v>
      </c>
      <c r="C54" s="3">
        <v>69.846543999999994</v>
      </c>
      <c r="D54" s="4">
        <v>69.846543999999994</v>
      </c>
      <c r="E54" s="4">
        <v>69.846541000000002</v>
      </c>
      <c r="F54" s="5">
        <v>69.846542999999997</v>
      </c>
      <c r="G54" s="5">
        <v>69.846542999999997</v>
      </c>
      <c r="H54" s="5">
        <v>69.846542999999997</v>
      </c>
    </row>
    <row r="55" spans="1:13">
      <c r="A55" s="67"/>
      <c r="B55" s="3" t="s">
        <v>11</v>
      </c>
      <c r="C55" s="3">
        <v>51.237960000000001</v>
      </c>
      <c r="D55" s="4">
        <v>50.718015999999992</v>
      </c>
      <c r="E55" s="4">
        <v>47.092086000000009</v>
      </c>
      <c r="F55" s="5">
        <v>0.88813100000000134</v>
      </c>
      <c r="G55" s="5">
        <v>48.059401999999999</v>
      </c>
      <c r="H55" s="5">
        <v>55.143865999999996</v>
      </c>
    </row>
    <row r="56" spans="1:13">
      <c r="A56" s="67"/>
      <c r="B56" s="3" t="s">
        <v>12</v>
      </c>
      <c r="C56" s="3">
        <v>18.608583999999997</v>
      </c>
      <c r="D56" s="4">
        <v>19.128527999999999</v>
      </c>
      <c r="E56" s="4">
        <v>22.754454999999997</v>
      </c>
      <c r="F56" s="5">
        <v>68.958411999999996</v>
      </c>
      <c r="G56" s="5">
        <v>21.787140999999998</v>
      </c>
      <c r="H56" s="5">
        <v>14.702677000000001</v>
      </c>
    </row>
    <row r="57" spans="1:13">
      <c r="A57" s="68"/>
      <c r="B57" s="6" t="s">
        <v>13</v>
      </c>
      <c r="C57" s="7">
        <f t="shared" ref="C57:H57" si="13">+C55/C54</f>
        <v>0.73357903005193792</v>
      </c>
      <c r="D57" s="7">
        <f t="shared" si="13"/>
        <v>0.72613493947531604</v>
      </c>
      <c r="E57" s="7">
        <f t="shared" si="13"/>
        <v>0.67422216370027555</v>
      </c>
      <c r="F57" s="7">
        <f t="shared" si="13"/>
        <v>1.2715461093042234E-2</v>
      </c>
      <c r="G57" s="7">
        <f t="shared" si="13"/>
        <v>0.68807130511813597</v>
      </c>
      <c r="H57" s="7">
        <f t="shared" si="13"/>
        <v>0.78950029065862282</v>
      </c>
    </row>
    <row r="58" spans="1:13" ht="14.25" customHeight="1">
      <c r="A58" s="66" t="s">
        <v>27</v>
      </c>
      <c r="B58" s="3" t="s">
        <v>9</v>
      </c>
      <c r="C58" s="3">
        <v>575.93590300000005</v>
      </c>
      <c r="D58" s="4">
        <v>575.93590500000005</v>
      </c>
      <c r="E58" s="4">
        <v>575.93590299999994</v>
      </c>
      <c r="F58" s="5">
        <v>575.93590500000005</v>
      </c>
      <c r="G58" s="5">
        <v>575.93590100000006</v>
      </c>
      <c r="H58" s="5">
        <v>575.93590299999994</v>
      </c>
    </row>
    <row r="59" spans="1:13">
      <c r="A59" s="67"/>
      <c r="B59" s="3" t="s">
        <v>11</v>
      </c>
      <c r="C59" s="3">
        <v>358.75317200000006</v>
      </c>
      <c r="D59" s="4">
        <v>384.45614800000004</v>
      </c>
      <c r="E59" s="4">
        <v>359.79401799999994</v>
      </c>
      <c r="F59" s="5">
        <v>575.93590500000005</v>
      </c>
      <c r="G59" s="5">
        <v>325.80855200000008</v>
      </c>
      <c r="H59" s="5">
        <v>217.9041299999999</v>
      </c>
    </row>
    <row r="60" spans="1:13">
      <c r="A60" s="67"/>
      <c r="B60" s="3" t="s">
        <v>12</v>
      </c>
      <c r="C60" s="3">
        <v>217.18273100000002</v>
      </c>
      <c r="D60" s="4">
        <v>191.47975700000001</v>
      </c>
      <c r="E60" s="4">
        <v>216.141885</v>
      </c>
      <c r="F60" s="5">
        <v>0</v>
      </c>
      <c r="G60" s="5">
        <v>250.12734899999998</v>
      </c>
      <c r="H60" s="5">
        <v>358.03177300000004</v>
      </c>
    </row>
    <row r="61" spans="1:13">
      <c r="A61" s="68"/>
      <c r="B61" s="6" t="s">
        <v>13</v>
      </c>
      <c r="C61" s="7">
        <f t="shared" ref="C61:H61" si="14">+C59/C58</f>
        <v>0.62290468458605541</v>
      </c>
      <c r="D61" s="7">
        <f t="shared" si="14"/>
        <v>0.66753287069331091</v>
      </c>
      <c r="E61" s="7">
        <f t="shared" si="14"/>
        <v>0.62471190999877635</v>
      </c>
      <c r="F61" s="7">
        <f t="shared" si="14"/>
        <v>1</v>
      </c>
      <c r="G61" s="7">
        <f t="shared" si="14"/>
        <v>0.56570280031909326</v>
      </c>
      <c r="H61" s="7">
        <f t="shared" si="14"/>
        <v>0.3783478836185698</v>
      </c>
    </row>
    <row r="62" spans="1:13">
      <c r="A62" s="66" t="s">
        <v>28</v>
      </c>
      <c r="B62" s="3" t="s">
        <v>9</v>
      </c>
      <c r="C62" s="3">
        <v>3.2765999999999997</v>
      </c>
      <c r="D62" s="4">
        <v>3.2766009999999999</v>
      </c>
      <c r="E62" s="4">
        <v>3.2766000000000006</v>
      </c>
      <c r="F62" s="5">
        <v>3.2766009999999999</v>
      </c>
      <c r="G62" s="5">
        <v>3.2766009999999999</v>
      </c>
      <c r="H62" s="5">
        <v>3.2766010000000003</v>
      </c>
    </row>
    <row r="63" spans="1:13">
      <c r="A63" s="67"/>
      <c r="B63" s="3" t="s">
        <v>11</v>
      </c>
      <c r="C63" s="3">
        <v>0.15195899999999973</v>
      </c>
      <c r="D63" s="4">
        <v>3.170706</v>
      </c>
      <c r="E63" s="4">
        <v>1.3971630000000008</v>
      </c>
      <c r="F63" s="5">
        <v>3.170706</v>
      </c>
      <c r="G63" s="5">
        <v>1.2239</v>
      </c>
      <c r="H63" s="5">
        <v>3.1703960000000002</v>
      </c>
    </row>
    <row r="64" spans="1:13">
      <c r="A64" s="67"/>
      <c r="B64" s="3" t="s">
        <v>12</v>
      </c>
      <c r="C64" s="3">
        <v>3.124641</v>
      </c>
      <c r="D64" s="4">
        <v>0.105895</v>
      </c>
      <c r="E64" s="4">
        <v>1.8794369999999998</v>
      </c>
      <c r="F64" s="5">
        <v>0.105895</v>
      </c>
      <c r="G64" s="5">
        <v>2.0527009999999999</v>
      </c>
      <c r="H64" s="5">
        <v>0.10620499999999999</v>
      </c>
    </row>
    <row r="65" spans="1:8">
      <c r="A65" s="68"/>
      <c r="B65" s="6" t="s">
        <v>13</v>
      </c>
      <c r="C65" s="7">
        <f t="shared" ref="C65:H65" si="15">+C63/C62</f>
        <v>4.6377037172678916E-2</v>
      </c>
      <c r="D65" s="7">
        <f t="shared" si="15"/>
        <v>0.96768144793949584</v>
      </c>
      <c r="E65" s="7">
        <f t="shared" si="15"/>
        <v>0.42640633583592763</v>
      </c>
      <c r="F65" s="7">
        <f t="shared" si="15"/>
        <v>0.96768144793949584</v>
      </c>
      <c r="G65" s="7">
        <f t="shared" si="15"/>
        <v>0.37352732297890406</v>
      </c>
      <c r="H65" s="7">
        <f t="shared" si="15"/>
        <v>0.96758683770163045</v>
      </c>
    </row>
    <row r="66" spans="1:8">
      <c r="A66" s="66" t="s">
        <v>29</v>
      </c>
      <c r="B66" s="3" t="s">
        <v>9</v>
      </c>
      <c r="C66" s="3">
        <v>6095.5395070000022</v>
      </c>
      <c r="D66" s="4">
        <v>6095.5395040000012</v>
      </c>
      <c r="E66" s="4">
        <v>6095.5395030000009</v>
      </c>
      <c r="F66" s="5">
        <v>6095.5395090000002</v>
      </c>
      <c r="G66" s="5">
        <v>6095.5395129999997</v>
      </c>
      <c r="H66" s="5">
        <v>6095.5395010000002</v>
      </c>
    </row>
    <row r="67" spans="1:8">
      <c r="A67" s="67"/>
      <c r="B67" s="3" t="s">
        <v>11</v>
      </c>
      <c r="C67" s="3">
        <v>2008.3234750000024</v>
      </c>
      <c r="D67" s="4">
        <v>1317.2323990000014</v>
      </c>
      <c r="E67" s="4">
        <v>1864.6312290000005</v>
      </c>
      <c r="F67" s="5">
        <v>4812.7671320000009</v>
      </c>
      <c r="G67" s="5">
        <v>1664.2491620000001</v>
      </c>
      <c r="H67" s="5">
        <v>3607.2957420000002</v>
      </c>
    </row>
    <row r="68" spans="1:8">
      <c r="A68" s="67"/>
      <c r="B68" s="3" t="s">
        <v>12</v>
      </c>
      <c r="C68" s="3">
        <v>4087.2160319999998</v>
      </c>
      <c r="D68" s="4">
        <v>4778.3071049999999</v>
      </c>
      <c r="E68" s="4">
        <v>4230.9082740000003</v>
      </c>
      <c r="F68" s="5">
        <v>1282.7723769999998</v>
      </c>
      <c r="G68" s="5">
        <v>4431.2903509999996</v>
      </c>
      <c r="H68" s="5">
        <v>2488.243759</v>
      </c>
    </row>
    <row r="69" spans="1:8">
      <c r="A69" s="68"/>
      <c r="B69" s="6" t="s">
        <v>13</v>
      </c>
      <c r="C69" s="7">
        <f t="shared" ref="C69:H69" si="16">+C67/C66</f>
        <v>0.32947427749318692</v>
      </c>
      <c r="D69" s="7">
        <f t="shared" si="16"/>
        <v>0.21609775445399215</v>
      </c>
      <c r="E69" s="7">
        <f t="shared" si="16"/>
        <v>0.30590093429503612</v>
      </c>
      <c r="F69" s="7">
        <f t="shared" si="16"/>
        <v>0.78955556352214606</v>
      </c>
      <c r="G69" s="7">
        <f t="shared" si="16"/>
        <v>0.27302737656784021</v>
      </c>
      <c r="H69" s="7">
        <f t="shared" si="16"/>
        <v>0.59179269388840927</v>
      </c>
    </row>
    <row r="70" spans="1:8">
      <c r="A70" s="66" t="s">
        <v>30</v>
      </c>
      <c r="B70" s="3" t="s">
        <v>9</v>
      </c>
      <c r="C70" s="3">
        <v>93.315774000000005</v>
      </c>
      <c r="D70" s="4">
        <v>93.315774000000005</v>
      </c>
      <c r="E70" s="4">
        <v>93.315775000000002</v>
      </c>
      <c r="F70" s="5">
        <v>93.315775000000002</v>
      </c>
      <c r="G70" s="5">
        <v>93.315774000000005</v>
      </c>
      <c r="H70" s="5">
        <v>93.315773999999976</v>
      </c>
    </row>
    <row r="71" spans="1:8">
      <c r="A71" s="67"/>
      <c r="B71" s="3" t="s">
        <v>11</v>
      </c>
      <c r="C71" s="3">
        <v>0.49184600000000955</v>
      </c>
      <c r="D71" s="4">
        <v>89.643338</v>
      </c>
      <c r="E71" s="4">
        <v>0.16855599999999527</v>
      </c>
      <c r="F71" s="5">
        <v>91.590896999999998</v>
      </c>
      <c r="G71" s="5">
        <v>3.241100000000003</v>
      </c>
      <c r="H71" s="5">
        <v>88.16634999999998</v>
      </c>
    </row>
    <row r="72" spans="1:8">
      <c r="A72" s="67"/>
      <c r="B72" s="3" t="s">
        <v>12</v>
      </c>
      <c r="C72" s="3">
        <v>92.823927999999995</v>
      </c>
      <c r="D72" s="4">
        <v>3.6724359999999998</v>
      </c>
      <c r="E72" s="4">
        <v>93.147219000000007</v>
      </c>
      <c r="F72" s="5">
        <v>1.7248779999999999</v>
      </c>
      <c r="G72" s="5">
        <v>90.074674000000002</v>
      </c>
      <c r="H72" s="5">
        <v>5.1494239999999998</v>
      </c>
    </row>
    <row r="73" spans="1:8" ht="13.5" customHeight="1">
      <c r="A73" s="68"/>
      <c r="B73" s="6" t="s">
        <v>13</v>
      </c>
      <c r="C73" s="7">
        <f t="shared" ref="C73:H73" si="17">+C71/C70</f>
        <v>5.2707701915434956E-3</v>
      </c>
      <c r="D73" s="7">
        <f t="shared" si="17"/>
        <v>0.96064506736020849</v>
      </c>
      <c r="E73" s="7">
        <f t="shared" si="17"/>
        <v>1.8062969524712757E-3</v>
      </c>
      <c r="F73" s="7">
        <f t="shared" si="17"/>
        <v>0.9815156869243169</v>
      </c>
      <c r="G73" s="7">
        <f t="shared" si="17"/>
        <v>3.4732605872186226E-2</v>
      </c>
      <c r="H73" s="7">
        <f t="shared" si="17"/>
        <v>0.94481721814791997</v>
      </c>
    </row>
    <row r="74" spans="1:8">
      <c r="A74" s="63" t="s">
        <v>31</v>
      </c>
      <c r="B74" s="3" t="s">
        <v>9</v>
      </c>
      <c r="C74" s="3">
        <v>432.710825</v>
      </c>
      <c r="D74" s="4">
        <v>432.710825</v>
      </c>
      <c r="E74" s="4">
        <v>432.710826</v>
      </c>
      <c r="F74" s="5">
        <v>432.710826</v>
      </c>
      <c r="G74" s="5">
        <v>432.710825</v>
      </c>
      <c r="H74" s="5">
        <v>432.71082499999994</v>
      </c>
    </row>
    <row r="75" spans="1:8">
      <c r="A75" s="64"/>
      <c r="B75" s="3" t="s">
        <v>11</v>
      </c>
      <c r="C75" s="3">
        <v>8.9556330000000344</v>
      </c>
      <c r="D75" s="4">
        <v>408.11553700000002</v>
      </c>
      <c r="E75" s="4">
        <v>8.2847620000000006</v>
      </c>
      <c r="F75" s="5">
        <v>424.25032599999997</v>
      </c>
      <c r="G75" s="5">
        <v>0</v>
      </c>
      <c r="H75" s="5">
        <v>424.03067199999992</v>
      </c>
    </row>
    <row r="76" spans="1:8">
      <c r="A76" s="64"/>
      <c r="B76" s="3" t="s">
        <v>12</v>
      </c>
      <c r="C76" s="3">
        <v>423.75519199999997</v>
      </c>
      <c r="D76" s="4">
        <v>24.595287999999996</v>
      </c>
      <c r="E76" s="4">
        <v>424.426064</v>
      </c>
      <c r="F76" s="5">
        <v>8.4604999999999997</v>
      </c>
      <c r="G76" s="5">
        <v>432.710825</v>
      </c>
      <c r="H76" s="5">
        <v>8.6801529999999989</v>
      </c>
    </row>
    <row r="77" spans="1:8">
      <c r="A77" s="65"/>
      <c r="B77" s="6" t="s">
        <v>13</v>
      </c>
      <c r="C77" s="7">
        <f t="shared" ref="C77:H77" si="18">+C75/C74</f>
        <v>2.0696577211813536E-2</v>
      </c>
      <c r="D77" s="7">
        <f t="shared" si="18"/>
        <v>0.94315998912206556</v>
      </c>
      <c r="E77" s="7">
        <f t="shared" si="18"/>
        <v>1.9146186095191437E-2</v>
      </c>
      <c r="F77" s="7">
        <f t="shared" si="18"/>
        <v>0.98044768124197557</v>
      </c>
      <c r="G77" s="7">
        <f t="shared" si="18"/>
        <v>0</v>
      </c>
      <c r="H77" s="7">
        <f t="shared" si="18"/>
        <v>0.9799400604318137</v>
      </c>
    </row>
    <row r="78" spans="1:8" ht="13.5" customHeight="1">
      <c r="A78" s="63" t="s">
        <v>32</v>
      </c>
      <c r="B78" s="3" t="s">
        <v>9</v>
      </c>
      <c r="C78" s="3">
        <v>537.82963600000005</v>
      </c>
      <c r="D78" s="4">
        <v>537.82964000000004</v>
      </c>
      <c r="E78" s="4">
        <v>537.82963400000006</v>
      </c>
      <c r="F78" s="5">
        <v>537.82963500000005</v>
      </c>
      <c r="G78" s="5">
        <v>537.82963499999994</v>
      </c>
      <c r="H78" s="5">
        <v>537.82963699999993</v>
      </c>
    </row>
    <row r="79" spans="1:8">
      <c r="A79" s="64"/>
      <c r="B79" s="3" t="s">
        <v>11</v>
      </c>
      <c r="C79" s="3">
        <v>165.46499700000004</v>
      </c>
      <c r="D79" s="4">
        <v>156.15624699999995</v>
      </c>
      <c r="E79" s="4">
        <v>115.75473900000009</v>
      </c>
      <c r="F79" s="5">
        <v>346.59948100000008</v>
      </c>
      <c r="G79" s="5">
        <v>13.511820999999941</v>
      </c>
      <c r="H79" s="5">
        <v>195.72526399999992</v>
      </c>
    </row>
    <row r="80" spans="1:8">
      <c r="A80" s="64"/>
      <c r="B80" s="3" t="s">
        <v>12</v>
      </c>
      <c r="C80" s="3">
        <v>372.36463900000001</v>
      </c>
      <c r="D80" s="4">
        <v>381.67339300000009</v>
      </c>
      <c r="E80" s="4">
        <v>422.07489499999997</v>
      </c>
      <c r="F80" s="5">
        <v>191.230154</v>
      </c>
      <c r="G80" s="5">
        <v>524.317814</v>
      </c>
      <c r="H80" s="5">
        <v>342.10437300000001</v>
      </c>
    </row>
    <row r="81" spans="1:8">
      <c r="A81" s="65"/>
      <c r="B81" s="6" t="s">
        <v>13</v>
      </c>
      <c r="C81" s="7">
        <f t="shared" ref="C81:H81" si="19">+C79/C78</f>
        <v>0.30765317848717438</v>
      </c>
      <c r="D81" s="7">
        <f t="shared" si="19"/>
        <v>0.29034518625637651</v>
      </c>
      <c r="E81" s="7">
        <f t="shared" si="19"/>
        <v>0.2152256619612003</v>
      </c>
      <c r="F81" s="7">
        <f t="shared" si="19"/>
        <v>0.64444102452628893</v>
      </c>
      <c r="G81" s="7">
        <f t="shared" si="19"/>
        <v>2.5122864417837336E-2</v>
      </c>
      <c r="H81" s="7">
        <f t="shared" si="19"/>
        <v>0.3639168438015995</v>
      </c>
    </row>
    <row r="82" spans="1:8">
      <c r="A82" s="63" t="s">
        <v>33</v>
      </c>
      <c r="B82" s="3" t="s">
        <v>9</v>
      </c>
      <c r="C82" s="3">
        <v>73.285255000000006</v>
      </c>
      <c r="D82" s="4">
        <v>73.285252999999997</v>
      </c>
      <c r="E82" s="4">
        <v>73.285252999999997</v>
      </c>
      <c r="F82" s="5">
        <v>73.285252999999997</v>
      </c>
      <c r="G82" s="5">
        <v>73.285252999999997</v>
      </c>
      <c r="H82" s="5">
        <v>73.285252999999997</v>
      </c>
    </row>
    <row r="83" spans="1:8">
      <c r="A83" s="64"/>
      <c r="B83" s="3" t="s">
        <v>11</v>
      </c>
      <c r="C83" s="3">
        <v>57.929478000000003</v>
      </c>
      <c r="D83" s="4">
        <v>45.444167</v>
      </c>
      <c r="E83" s="4">
        <v>33.974768999999995</v>
      </c>
      <c r="F83" s="5">
        <v>71.70383799999999</v>
      </c>
      <c r="G83" s="5">
        <v>0.2198669999999936</v>
      </c>
      <c r="H83" s="5">
        <v>49.174824999999998</v>
      </c>
    </row>
    <row r="84" spans="1:8">
      <c r="A84" s="64"/>
      <c r="B84" s="3" t="s">
        <v>12</v>
      </c>
      <c r="C84" s="3">
        <v>15.355777</v>
      </c>
      <c r="D84" s="4">
        <v>27.841085999999997</v>
      </c>
      <c r="E84" s="4">
        <v>39.310484000000002</v>
      </c>
      <c r="F84" s="5">
        <v>1.581415</v>
      </c>
      <c r="G84" s="5">
        <v>73.065386000000004</v>
      </c>
      <c r="H84" s="5">
        <v>24.110428000000002</v>
      </c>
    </row>
    <row r="85" spans="1:8">
      <c r="A85" s="65"/>
      <c r="B85" s="6" t="s">
        <v>13</v>
      </c>
      <c r="C85" s="7">
        <f t="shared" ref="C85:H85" si="20">+C83/C82</f>
        <v>0.7904656673433148</v>
      </c>
      <c r="D85" s="7">
        <f t="shared" si="20"/>
        <v>0.62009974912688093</v>
      </c>
      <c r="E85" s="7">
        <f t="shared" si="20"/>
        <v>0.46359625721698738</v>
      </c>
      <c r="F85" s="7">
        <f t="shared" si="20"/>
        <v>0.97842110199169252</v>
      </c>
      <c r="G85" s="7">
        <f t="shared" si="20"/>
        <v>3.0001533869302957E-3</v>
      </c>
      <c r="H85" s="7">
        <f t="shared" si="20"/>
        <v>0.67100573426416366</v>
      </c>
    </row>
    <row r="86" spans="1:8" ht="13.5" customHeight="1">
      <c r="A86" s="63" t="s">
        <v>34</v>
      </c>
      <c r="B86" s="3" t="s">
        <v>9</v>
      </c>
      <c r="C86" s="3">
        <v>476.80823399999997</v>
      </c>
      <c r="D86" s="4">
        <v>476.80822999999998</v>
      </c>
      <c r="E86" s="4">
        <v>476.80823300000003</v>
      </c>
      <c r="F86" s="5">
        <v>476.80823100000009</v>
      </c>
      <c r="G86" s="5">
        <v>476.80823500000008</v>
      </c>
      <c r="H86" s="5">
        <v>476.80823199999992</v>
      </c>
    </row>
    <row r="87" spans="1:8">
      <c r="A87" s="64"/>
      <c r="B87" s="3" t="s">
        <v>11</v>
      </c>
      <c r="C87" s="3">
        <v>240.13339399999998</v>
      </c>
      <c r="D87" s="4">
        <v>175.82189199999999</v>
      </c>
      <c r="E87" s="4">
        <v>199.53694199999995</v>
      </c>
      <c r="F87" s="5">
        <v>434.73780000000011</v>
      </c>
      <c r="G87" s="5">
        <v>3.8637689999999907</v>
      </c>
      <c r="H87" s="5">
        <v>307.46771299999989</v>
      </c>
    </row>
    <row r="88" spans="1:8">
      <c r="A88" s="64"/>
      <c r="B88" s="3" t="s">
        <v>12</v>
      </c>
      <c r="C88" s="3">
        <v>236.67483999999999</v>
      </c>
      <c r="D88" s="4">
        <v>300.98633799999999</v>
      </c>
      <c r="E88" s="4">
        <v>277.27129100000008</v>
      </c>
      <c r="F88" s="5">
        <v>42.070431000000006</v>
      </c>
      <c r="G88" s="5">
        <v>472.94446600000009</v>
      </c>
      <c r="H88" s="5">
        <v>169.340519</v>
      </c>
    </row>
    <row r="89" spans="1:8">
      <c r="A89" s="65"/>
      <c r="B89" s="6" t="s">
        <v>13</v>
      </c>
      <c r="C89" s="7">
        <f t="shared" ref="C89:H89" si="21">+C87/C86</f>
        <v>0.50362677671375955</v>
      </c>
      <c r="D89" s="7">
        <f t="shared" si="21"/>
        <v>0.36874760320307393</v>
      </c>
      <c r="E89" s="7">
        <f t="shared" si="21"/>
        <v>0.41848468249917981</v>
      </c>
      <c r="F89" s="7">
        <f t="shared" si="21"/>
        <v>0.91176655882855351</v>
      </c>
      <c r="G89" s="7">
        <f t="shared" si="21"/>
        <v>8.1034024087272526E-3</v>
      </c>
      <c r="H89" s="7">
        <f t="shared" si="21"/>
        <v>0.64484564729578731</v>
      </c>
    </row>
    <row r="90" spans="1:8" ht="13.5" customHeight="1">
      <c r="A90" s="63" t="s">
        <v>35</v>
      </c>
      <c r="B90" s="3" t="s">
        <v>9</v>
      </c>
      <c r="C90" s="3">
        <v>4753.2815690000007</v>
      </c>
      <c r="D90" s="4">
        <v>4753.281555999999</v>
      </c>
      <c r="E90" s="4">
        <v>4753.2815630000005</v>
      </c>
      <c r="F90" s="5">
        <v>4753.2815579999997</v>
      </c>
      <c r="G90" s="5">
        <v>4753.2815629999996</v>
      </c>
      <c r="H90" s="5">
        <v>4753.2815629999968</v>
      </c>
    </row>
    <row r="91" spans="1:8">
      <c r="A91" s="64"/>
      <c r="B91" s="3" t="s">
        <v>11</v>
      </c>
      <c r="C91" s="3">
        <v>4108.6350470000007</v>
      </c>
      <c r="D91" s="4">
        <v>4331.4285259999988</v>
      </c>
      <c r="E91" s="4">
        <v>4078.3953820000006</v>
      </c>
      <c r="F91" s="5">
        <v>4706.6496809999999</v>
      </c>
      <c r="G91" s="5">
        <v>68.687310999999681</v>
      </c>
      <c r="H91" s="5">
        <v>4597.7957549999965</v>
      </c>
    </row>
    <row r="92" spans="1:8">
      <c r="A92" s="64"/>
      <c r="B92" s="3" t="s">
        <v>12</v>
      </c>
      <c r="C92" s="3">
        <v>644.646522</v>
      </c>
      <c r="D92" s="4">
        <v>421.85303000000005</v>
      </c>
      <c r="E92" s="4">
        <v>674.88618099999997</v>
      </c>
      <c r="F92" s="5">
        <v>46.631876999999996</v>
      </c>
      <c r="G92" s="5">
        <v>4684.5942519999999</v>
      </c>
      <c r="H92" s="5">
        <v>155.48580800000002</v>
      </c>
    </row>
    <row r="93" spans="1:8">
      <c r="A93" s="65"/>
      <c r="B93" s="6" t="s">
        <v>13</v>
      </c>
      <c r="C93" s="7">
        <f t="shared" ref="C93:H93" si="22">+C91/C90</f>
        <v>0.86437863765440237</v>
      </c>
      <c r="D93" s="7">
        <f t="shared" si="22"/>
        <v>0.91125014896971523</v>
      </c>
      <c r="E93" s="7">
        <f t="shared" si="22"/>
        <v>0.85801678860066299</v>
      </c>
      <c r="F93" s="7">
        <f t="shared" si="22"/>
        <v>0.99018954033524142</v>
      </c>
      <c r="G93" s="7">
        <f t="shared" si="22"/>
        <v>1.4450503318521737E-2</v>
      </c>
      <c r="H93" s="7">
        <f t="shared" si="22"/>
        <v>0.96728874443072821</v>
      </c>
    </row>
    <row r="94" spans="1:8" ht="14.25" customHeight="1">
      <c r="A94" s="63" t="s">
        <v>36</v>
      </c>
      <c r="B94" s="3" t="s">
        <v>9</v>
      </c>
      <c r="C94" s="3">
        <v>249.417337</v>
      </c>
      <c r="D94" s="4">
        <v>249.41733799999997</v>
      </c>
      <c r="E94" s="4">
        <v>249.417337</v>
      </c>
      <c r="F94" s="5">
        <v>249.417337</v>
      </c>
      <c r="G94" s="5">
        <v>249.417337</v>
      </c>
      <c r="H94" s="5">
        <v>249.417338</v>
      </c>
    </row>
    <row r="95" spans="1:8">
      <c r="A95" s="64"/>
      <c r="B95" s="3" t="s">
        <v>11</v>
      </c>
      <c r="C95" s="3">
        <v>0</v>
      </c>
      <c r="D95" s="4">
        <v>237.68034799999998</v>
      </c>
      <c r="E95" s="4">
        <v>0</v>
      </c>
      <c r="F95" s="5">
        <v>246.72384300000002</v>
      </c>
      <c r="G95" s="5">
        <v>0</v>
      </c>
      <c r="H95" s="5">
        <v>239.67726400000001</v>
      </c>
    </row>
    <row r="96" spans="1:8">
      <c r="A96" s="64"/>
      <c r="B96" s="3" t="s">
        <v>12</v>
      </c>
      <c r="C96" s="3">
        <v>249.417337</v>
      </c>
      <c r="D96" s="4">
        <v>11.736989999999999</v>
      </c>
      <c r="E96" s="4">
        <v>249.417337</v>
      </c>
      <c r="F96" s="5">
        <v>2.6934939999999998</v>
      </c>
      <c r="G96" s="5">
        <v>249.417337</v>
      </c>
      <c r="H96" s="5">
        <v>9.7400739999999999</v>
      </c>
    </row>
    <row r="97" spans="1:15">
      <c r="A97" s="65"/>
      <c r="B97" s="6" t="s">
        <v>13</v>
      </c>
      <c r="C97" s="7">
        <f t="shared" ref="C97:H97" si="23">+C95/C94</f>
        <v>0</v>
      </c>
      <c r="D97" s="7">
        <f t="shared" si="23"/>
        <v>0.95294236521760967</v>
      </c>
      <c r="E97" s="7">
        <f t="shared" si="23"/>
        <v>0</v>
      </c>
      <c r="F97" s="7">
        <f t="shared" si="23"/>
        <v>0.9892008549509933</v>
      </c>
      <c r="G97" s="7">
        <f t="shared" si="23"/>
        <v>0</v>
      </c>
      <c r="H97" s="7">
        <f t="shared" si="23"/>
        <v>0.96094868914044784</v>
      </c>
    </row>
    <row r="98" spans="1:15" ht="14.25" customHeight="1">
      <c r="A98" s="63" t="s">
        <v>37</v>
      </c>
      <c r="B98" s="3" t="s">
        <v>9</v>
      </c>
      <c r="C98" s="3">
        <v>4424.8234220000013</v>
      </c>
      <c r="D98" s="4">
        <v>4424.8234270000012</v>
      </c>
      <c r="E98" s="4">
        <v>4424.8234190000003</v>
      </c>
      <c r="F98" s="5">
        <v>4424.8234200000006</v>
      </c>
      <c r="G98" s="5">
        <v>4424.8234239999992</v>
      </c>
      <c r="H98" s="5">
        <v>4424.8234220000004</v>
      </c>
    </row>
    <row r="99" spans="1:15">
      <c r="A99" s="64"/>
      <c r="B99" s="3" t="s">
        <v>11</v>
      </c>
      <c r="C99" s="3">
        <v>470.07967700000199</v>
      </c>
      <c r="D99" s="4">
        <v>2125.6636270000017</v>
      </c>
      <c r="E99" s="4">
        <v>409.1056180000005</v>
      </c>
      <c r="F99" s="5">
        <v>2642.4186060000006</v>
      </c>
      <c r="G99" s="5">
        <v>8.2326990000001388</v>
      </c>
      <c r="H99" s="5">
        <v>2844.6679560000007</v>
      </c>
    </row>
    <row r="100" spans="1:15">
      <c r="A100" s="64"/>
      <c r="B100" s="3" t="s">
        <v>12</v>
      </c>
      <c r="C100" s="3">
        <v>3954.7437449999993</v>
      </c>
      <c r="D100" s="4">
        <v>2299.1597999999994</v>
      </c>
      <c r="E100" s="4">
        <v>4015.7178009999998</v>
      </c>
      <c r="F100" s="5">
        <v>1782.404814</v>
      </c>
      <c r="G100" s="5">
        <v>4416.5907249999991</v>
      </c>
      <c r="H100" s="5">
        <v>1580.1554659999997</v>
      </c>
    </row>
    <row r="101" spans="1:15">
      <c r="A101" s="65"/>
      <c r="B101" s="6" t="s">
        <v>13</v>
      </c>
      <c r="C101" s="7">
        <f t="shared" ref="C101:H101" si="24">+C99/C98</f>
        <v>0.10623693471309822</v>
      </c>
      <c r="D101" s="7">
        <f t="shared" si="24"/>
        <v>0.48039513035239612</v>
      </c>
      <c r="E101" s="7">
        <f t="shared" si="24"/>
        <v>9.2456936528431552E-2</v>
      </c>
      <c r="F101" s="7">
        <f t="shared" si="24"/>
        <v>0.59718057766020416</v>
      </c>
      <c r="G101" s="7">
        <f t="shared" si="24"/>
        <v>1.8605711937218629E-3</v>
      </c>
      <c r="H101" s="7">
        <f t="shared" si="24"/>
        <v>0.64288846914352649</v>
      </c>
    </row>
    <row r="102" spans="1:15">
      <c r="A102" s="63" t="s">
        <v>38</v>
      </c>
      <c r="B102" s="3" t="s">
        <v>9</v>
      </c>
      <c r="C102" s="3">
        <v>217.76670200000001</v>
      </c>
      <c r="D102" s="4">
        <v>217.76670300000001</v>
      </c>
      <c r="E102" s="4">
        <v>217.766706</v>
      </c>
      <c r="F102" s="5">
        <v>217.766704</v>
      </c>
      <c r="G102" s="5">
        <v>217.766704</v>
      </c>
      <c r="H102" s="5">
        <v>217.76670300000001</v>
      </c>
    </row>
    <row r="103" spans="1:15">
      <c r="A103" s="64"/>
      <c r="B103" s="3" t="s">
        <v>11</v>
      </c>
      <c r="C103" s="3">
        <v>62.083866</v>
      </c>
      <c r="D103" s="4">
        <v>28.724862999999999</v>
      </c>
      <c r="E103" s="4">
        <v>42.986422000000005</v>
      </c>
      <c r="F103" s="5">
        <v>217.766704</v>
      </c>
      <c r="G103" s="5">
        <v>0.59346600000003491</v>
      </c>
      <c r="H103" s="5">
        <v>4.0282129999999938</v>
      </c>
      <c r="I103" s="8"/>
      <c r="J103" s="8"/>
      <c r="K103" s="8"/>
      <c r="L103" s="8"/>
      <c r="M103" s="8"/>
      <c r="N103" s="8"/>
      <c r="O103" s="8"/>
    </row>
    <row r="104" spans="1:15">
      <c r="A104" s="64"/>
      <c r="B104" s="3" t="s">
        <v>12</v>
      </c>
      <c r="C104" s="3">
        <v>155.68283600000001</v>
      </c>
      <c r="D104" s="4">
        <v>189.04184000000001</v>
      </c>
      <c r="E104" s="4">
        <v>174.78028399999999</v>
      </c>
      <c r="F104" s="5">
        <v>0</v>
      </c>
      <c r="G104" s="5">
        <v>217.17323799999997</v>
      </c>
      <c r="H104" s="5">
        <v>213.73849000000001</v>
      </c>
      <c r="I104" s="9"/>
      <c r="J104" s="9"/>
      <c r="K104" s="9"/>
      <c r="L104" s="9"/>
      <c r="M104" s="9"/>
      <c r="N104" s="9"/>
      <c r="O104" s="9"/>
    </row>
    <row r="105" spans="1:15">
      <c r="A105" s="65"/>
      <c r="B105" s="6" t="s">
        <v>13</v>
      </c>
      <c r="C105" s="7">
        <f t="shared" ref="C105:H105" si="25">+C103/C102</f>
        <v>0.28509347586115347</v>
      </c>
      <c r="D105" s="7">
        <f t="shared" si="25"/>
        <v>0.13190658904359681</v>
      </c>
      <c r="E105" s="7">
        <f t="shared" si="25"/>
        <v>0.19739666723893048</v>
      </c>
      <c r="F105" s="7">
        <f t="shared" si="25"/>
        <v>1</v>
      </c>
      <c r="G105" s="7">
        <f t="shared" si="25"/>
        <v>2.725237555140821E-3</v>
      </c>
      <c r="H105" s="7">
        <f t="shared" si="25"/>
        <v>1.8497837109652131E-2</v>
      </c>
      <c r="I105" s="10"/>
      <c r="J105" s="10"/>
      <c r="K105" s="10"/>
      <c r="L105" s="10"/>
      <c r="M105" s="10"/>
      <c r="N105" s="10"/>
      <c r="O105" s="10"/>
    </row>
    <row r="106" spans="1:15">
      <c r="A106" s="63" t="s">
        <v>39</v>
      </c>
      <c r="B106" s="3" t="s">
        <v>9</v>
      </c>
      <c r="C106" s="3">
        <v>855.61314799999991</v>
      </c>
      <c r="D106" s="4">
        <v>855.61314800000014</v>
      </c>
      <c r="E106" s="4">
        <v>855.61314600000003</v>
      </c>
      <c r="F106" s="5">
        <v>855.61314800000002</v>
      </c>
      <c r="G106" s="5">
        <v>855.61314500000003</v>
      </c>
      <c r="H106" s="5">
        <v>855.61314199999993</v>
      </c>
    </row>
    <row r="107" spans="1:15">
      <c r="A107" s="64"/>
      <c r="B107" s="3" t="s">
        <v>11</v>
      </c>
      <c r="C107" s="3">
        <v>11.56366300000002</v>
      </c>
      <c r="D107" s="4">
        <v>120.41988800000013</v>
      </c>
      <c r="E107" s="4">
        <v>6.7660000000046239E-2</v>
      </c>
      <c r="F107" s="5">
        <v>194.45845799999995</v>
      </c>
      <c r="G107" s="5">
        <v>9.2561469999999417</v>
      </c>
      <c r="H107" s="5">
        <v>18.149647999999956</v>
      </c>
    </row>
    <row r="108" spans="1:15">
      <c r="A108" s="64"/>
      <c r="B108" s="3" t="s">
        <v>12</v>
      </c>
      <c r="C108" s="3">
        <v>844.04948499999989</v>
      </c>
      <c r="D108" s="4">
        <v>735.19326000000001</v>
      </c>
      <c r="E108" s="4">
        <v>855.54548599999998</v>
      </c>
      <c r="F108" s="5">
        <v>661.15469000000007</v>
      </c>
      <c r="G108" s="5">
        <v>846.35699800000009</v>
      </c>
      <c r="H108" s="5">
        <v>837.46349399999997</v>
      </c>
    </row>
    <row r="109" spans="1:15">
      <c r="A109" s="65"/>
      <c r="B109" s="6" t="s">
        <v>13</v>
      </c>
      <c r="C109" s="7">
        <f t="shared" ref="C109:H109" si="26">+C107/C106</f>
        <v>1.3515059962589566E-2</v>
      </c>
      <c r="D109" s="7">
        <f t="shared" si="26"/>
        <v>0.1407410443393515</v>
      </c>
      <c r="E109" s="7">
        <f t="shared" si="26"/>
        <v>7.9077793879579115E-5</v>
      </c>
      <c r="F109" s="7">
        <f t="shared" si="26"/>
        <v>0.22727380762503191</v>
      </c>
      <c r="G109" s="7">
        <f t="shared" si="26"/>
        <v>1.0818144922259161E-2</v>
      </c>
      <c r="H109" s="7">
        <f t="shared" si="26"/>
        <v>2.121244650073404E-2</v>
      </c>
    </row>
    <row r="110" spans="1:15">
      <c r="A110" s="63" t="s">
        <v>40</v>
      </c>
      <c r="B110" s="3" t="s">
        <v>9</v>
      </c>
      <c r="C110" s="3">
        <v>1995.7911300000001</v>
      </c>
      <c r="D110" s="4">
        <v>1995.791130000001</v>
      </c>
      <c r="E110" s="4">
        <v>1995.7911280000001</v>
      </c>
      <c r="F110" s="5">
        <v>1995.791127</v>
      </c>
      <c r="G110" s="5">
        <v>1995.7911320000001</v>
      </c>
      <c r="H110" s="5">
        <v>1995.7911310000002</v>
      </c>
    </row>
    <row r="111" spans="1:15">
      <c r="A111" s="64"/>
      <c r="B111" s="3" t="s">
        <v>11</v>
      </c>
      <c r="C111" s="3">
        <v>1284.3275340000002</v>
      </c>
      <c r="D111" s="4">
        <v>867.37636200000043</v>
      </c>
      <c r="E111" s="4">
        <v>975.83678799999996</v>
      </c>
      <c r="F111" s="5">
        <v>1776.3472159999999</v>
      </c>
      <c r="G111" s="5">
        <v>12.980013999999983</v>
      </c>
      <c r="H111" s="5">
        <v>1291.8098830000004</v>
      </c>
    </row>
    <row r="112" spans="1:15">
      <c r="A112" s="64"/>
      <c r="B112" s="3" t="s">
        <v>12</v>
      </c>
      <c r="C112" s="3">
        <v>711.46359599999982</v>
      </c>
      <c r="D112" s="4">
        <v>1128.4147680000005</v>
      </c>
      <c r="E112" s="4">
        <v>1019.9543400000001</v>
      </c>
      <c r="F112" s="5">
        <v>219.44391099999999</v>
      </c>
      <c r="G112" s="5">
        <v>1982.8111180000001</v>
      </c>
      <c r="H112" s="5">
        <v>703.98124799999982</v>
      </c>
    </row>
    <row r="113" spans="1:8">
      <c r="A113" s="65"/>
      <c r="B113" s="6" t="s">
        <v>13</v>
      </c>
      <c r="C113" s="7">
        <f t="shared" ref="C113:H113" si="27">+C111/C110</f>
        <v>0.64351800882089305</v>
      </c>
      <c r="D113" s="7">
        <f t="shared" si="27"/>
        <v>0.43460277428931154</v>
      </c>
      <c r="E113" s="7">
        <f t="shared" si="27"/>
        <v>0.48894735241051734</v>
      </c>
      <c r="F113" s="7">
        <f t="shared" si="27"/>
        <v>0.89004665466678368</v>
      </c>
      <c r="G113" s="7">
        <f t="shared" si="27"/>
        <v>6.5036935939246287E-3</v>
      </c>
      <c r="H113" s="7">
        <f t="shared" si="27"/>
        <v>0.64726707265841654</v>
      </c>
    </row>
    <row r="114" spans="1:8">
      <c r="A114" s="63" t="s">
        <v>41</v>
      </c>
      <c r="B114" s="3" t="s">
        <v>9</v>
      </c>
      <c r="C114" s="3">
        <v>349.17591100000004</v>
      </c>
      <c r="D114" s="4">
        <v>349.17591099999993</v>
      </c>
      <c r="E114" s="4">
        <v>349.17591099999999</v>
      </c>
      <c r="F114" s="5">
        <v>349.17590999999999</v>
      </c>
      <c r="G114" s="5">
        <v>349.17591099999999</v>
      </c>
      <c r="H114" s="5">
        <v>349.17591099999999</v>
      </c>
    </row>
    <row r="115" spans="1:8">
      <c r="A115" s="64"/>
      <c r="B115" s="3" t="s">
        <v>11</v>
      </c>
      <c r="C115" s="3">
        <v>329.33027800000002</v>
      </c>
      <c r="D115" s="4">
        <v>173.52313499999994</v>
      </c>
      <c r="E115" s="4">
        <v>319.79305599999998</v>
      </c>
      <c r="F115" s="5">
        <v>349.17590999999999</v>
      </c>
      <c r="G115" s="5">
        <v>9.9839739999999892</v>
      </c>
      <c r="H115" s="5">
        <v>211.40289399999997</v>
      </c>
    </row>
    <row r="116" spans="1:8">
      <c r="A116" s="64"/>
      <c r="B116" s="3" t="s">
        <v>12</v>
      </c>
      <c r="C116" s="3">
        <v>19.845632999999999</v>
      </c>
      <c r="D116" s="4">
        <v>175.65277599999999</v>
      </c>
      <c r="E116" s="4">
        <v>29.382854999999999</v>
      </c>
      <c r="F116" s="5">
        <v>0</v>
      </c>
      <c r="G116" s="5">
        <v>339.191937</v>
      </c>
      <c r="H116" s="5">
        <v>137.77301700000001</v>
      </c>
    </row>
    <row r="117" spans="1:8">
      <c r="A117" s="65"/>
      <c r="B117" s="6" t="s">
        <v>13</v>
      </c>
      <c r="C117" s="7">
        <f t="shared" ref="C117:H117" si="28">+C115/C114</f>
        <v>0.94316436966351891</v>
      </c>
      <c r="D117" s="7">
        <f t="shared" si="28"/>
        <v>0.49695047548683841</v>
      </c>
      <c r="E117" s="7">
        <f t="shared" si="28"/>
        <v>0.91585085318213721</v>
      </c>
      <c r="F117" s="7">
        <f t="shared" si="28"/>
        <v>1</v>
      </c>
      <c r="G117" s="7">
        <f t="shared" si="28"/>
        <v>2.8592963275751258E-2</v>
      </c>
      <c r="H117" s="7">
        <f t="shared" si="28"/>
        <v>0.60543378663942249</v>
      </c>
    </row>
    <row r="118" spans="1:8">
      <c r="A118" s="63" t="s">
        <v>42</v>
      </c>
      <c r="B118" s="3" t="s">
        <v>9</v>
      </c>
      <c r="C118" s="3">
        <v>25.104065999999996</v>
      </c>
      <c r="D118" s="4">
        <v>25.104067000000001</v>
      </c>
      <c r="E118" s="4">
        <v>25.104066</v>
      </c>
      <c r="F118" s="5">
        <v>25.104067000000001</v>
      </c>
      <c r="G118" s="5">
        <v>25.104067000000001</v>
      </c>
      <c r="H118" s="5">
        <v>25.104064999999999</v>
      </c>
    </row>
    <row r="119" spans="1:8">
      <c r="A119" s="64"/>
      <c r="B119" s="3" t="s">
        <v>11</v>
      </c>
      <c r="C119" s="3">
        <v>14.189540999999997</v>
      </c>
      <c r="D119" s="4">
        <v>5.4026160000000019</v>
      </c>
      <c r="E119" s="4">
        <v>13.91217</v>
      </c>
      <c r="F119" s="5">
        <v>25.104067000000001</v>
      </c>
      <c r="G119" s="5">
        <v>0</v>
      </c>
      <c r="H119" s="5">
        <v>25.104064999999999</v>
      </c>
    </row>
    <row r="120" spans="1:8">
      <c r="A120" s="64"/>
      <c r="B120" s="3" t="s">
        <v>12</v>
      </c>
      <c r="C120" s="3">
        <v>10.914524999999999</v>
      </c>
      <c r="D120" s="4">
        <v>19.701450999999999</v>
      </c>
      <c r="E120" s="4">
        <v>11.191896</v>
      </c>
      <c r="F120" s="5">
        <v>0</v>
      </c>
      <c r="G120" s="5">
        <v>25.104067000000001</v>
      </c>
      <c r="H120" s="5">
        <v>0</v>
      </c>
    </row>
    <row r="121" spans="1:8">
      <c r="A121" s="65"/>
      <c r="B121" s="6" t="s">
        <v>13</v>
      </c>
      <c r="C121" s="7">
        <f t="shared" ref="C121:H121" si="29">+C119/C118</f>
        <v>0.56522879600459941</v>
      </c>
      <c r="D121" s="7">
        <f t="shared" si="29"/>
        <v>0.21520879465466697</v>
      </c>
      <c r="E121" s="7">
        <f t="shared" si="29"/>
        <v>0.55417994837967677</v>
      </c>
      <c r="F121" s="7">
        <f t="shared" si="29"/>
        <v>1</v>
      </c>
      <c r="G121" s="7">
        <f t="shared" si="29"/>
        <v>0</v>
      </c>
      <c r="H121" s="7">
        <f t="shared" si="29"/>
        <v>1</v>
      </c>
    </row>
    <row r="122" spans="1:8">
      <c r="A122" s="63" t="s">
        <v>43</v>
      </c>
      <c r="B122" s="3" t="s">
        <v>9</v>
      </c>
      <c r="C122" s="3">
        <v>52.040375000000004</v>
      </c>
      <c r="D122" s="4">
        <v>52.040377000000007</v>
      </c>
      <c r="E122" s="4">
        <v>52.040375000000004</v>
      </c>
      <c r="F122" s="5">
        <v>52.040377000000007</v>
      </c>
      <c r="G122" s="5">
        <v>52.040376000000002</v>
      </c>
      <c r="H122" s="5">
        <v>52.040377000000007</v>
      </c>
    </row>
    <row r="123" spans="1:8">
      <c r="A123" s="64"/>
      <c r="B123" s="3" t="s">
        <v>11</v>
      </c>
      <c r="C123" s="3">
        <v>13.212518000000003</v>
      </c>
      <c r="D123" s="4">
        <v>3.2802800000000047</v>
      </c>
      <c r="E123" s="4">
        <v>9.1708500000000015</v>
      </c>
      <c r="F123" s="5">
        <v>52.040377000000007</v>
      </c>
      <c r="G123" s="5">
        <v>0.17550999999999561</v>
      </c>
      <c r="H123" s="5">
        <v>0</v>
      </c>
    </row>
    <row r="124" spans="1:8">
      <c r="A124" s="64"/>
      <c r="B124" s="3" t="s">
        <v>12</v>
      </c>
      <c r="C124" s="3">
        <v>38.827857000000002</v>
      </c>
      <c r="D124" s="4">
        <v>48.760097000000002</v>
      </c>
      <c r="E124" s="4">
        <v>42.869525000000003</v>
      </c>
      <c r="F124" s="5">
        <v>0</v>
      </c>
      <c r="G124" s="5">
        <v>51.864866000000006</v>
      </c>
      <c r="H124" s="5">
        <v>52.040377000000007</v>
      </c>
    </row>
    <row r="125" spans="1:8">
      <c r="A125" s="65"/>
      <c r="B125" s="6" t="s">
        <v>13</v>
      </c>
      <c r="C125" s="7">
        <f t="shared" ref="C125:H125" si="30">+C123/C122</f>
        <v>0.25388975386899115</v>
      </c>
      <c r="D125" s="7">
        <f t="shared" si="30"/>
        <v>6.3033363497731851E-2</v>
      </c>
      <c r="E125" s="7">
        <f t="shared" si="30"/>
        <v>0.17622567093338587</v>
      </c>
      <c r="F125" s="7">
        <f t="shared" si="30"/>
        <v>1</v>
      </c>
      <c r="G125" s="7">
        <f t="shared" si="30"/>
        <v>3.3725736339798086E-3</v>
      </c>
      <c r="H125" s="7">
        <f t="shared" si="30"/>
        <v>0</v>
      </c>
    </row>
    <row r="126" spans="1:8">
      <c r="A126" s="63" t="s">
        <v>44</v>
      </c>
      <c r="B126" s="3" t="s">
        <v>9</v>
      </c>
      <c r="C126" s="3">
        <v>183.821876</v>
      </c>
      <c r="D126" s="4">
        <v>183.821876</v>
      </c>
      <c r="E126" s="4">
        <v>183.821876</v>
      </c>
      <c r="F126" s="5">
        <v>183.821876</v>
      </c>
      <c r="G126" s="5">
        <v>183.821876</v>
      </c>
      <c r="H126" s="5">
        <v>183.82187700000003</v>
      </c>
    </row>
    <row r="127" spans="1:8">
      <c r="A127" s="64"/>
      <c r="B127" s="3" t="s">
        <v>11</v>
      </c>
      <c r="C127" s="3">
        <v>0</v>
      </c>
      <c r="D127" s="4">
        <v>174.294827</v>
      </c>
      <c r="E127" s="4">
        <v>0</v>
      </c>
      <c r="F127" s="5">
        <v>183.821876</v>
      </c>
      <c r="G127" s="5">
        <v>0</v>
      </c>
      <c r="H127" s="5">
        <v>175.01645500000004</v>
      </c>
    </row>
    <row r="128" spans="1:8">
      <c r="A128" s="64"/>
      <c r="B128" s="3" t="s">
        <v>12</v>
      </c>
      <c r="C128" s="3">
        <v>183.821876</v>
      </c>
      <c r="D128" s="4">
        <v>9.5270489999999999</v>
      </c>
      <c r="E128" s="4">
        <v>183.821876</v>
      </c>
      <c r="F128" s="5">
        <v>0</v>
      </c>
      <c r="G128" s="5">
        <v>183.821876</v>
      </c>
      <c r="H128" s="5">
        <v>8.8054220000000001</v>
      </c>
    </row>
    <row r="129" spans="1:8">
      <c r="A129" s="65"/>
      <c r="B129" s="6" t="s">
        <v>13</v>
      </c>
      <c r="C129" s="7">
        <f t="shared" ref="C129:H129" si="31">+C127/C126</f>
        <v>0</v>
      </c>
      <c r="D129" s="7">
        <f t="shared" si="31"/>
        <v>0.94817238727342767</v>
      </c>
      <c r="E129" s="7">
        <f t="shared" si="31"/>
        <v>0</v>
      </c>
      <c r="F129" s="7">
        <f t="shared" si="31"/>
        <v>1</v>
      </c>
      <c r="G129" s="7">
        <f t="shared" si="31"/>
        <v>0</v>
      </c>
      <c r="H129" s="7">
        <f t="shared" si="31"/>
        <v>0.95209807372383648</v>
      </c>
    </row>
    <row r="130" spans="1:8">
      <c r="A130" s="69" t="s">
        <v>45</v>
      </c>
      <c r="B130" s="3" t="s">
        <v>9</v>
      </c>
      <c r="C130" s="3">
        <v>55.36844</v>
      </c>
      <c r="D130" s="4">
        <v>55.36844</v>
      </c>
      <c r="E130" s="4">
        <v>55.36844</v>
      </c>
      <c r="F130" s="5">
        <v>55.36844</v>
      </c>
      <c r="G130" s="5">
        <v>55.36844</v>
      </c>
      <c r="H130" s="5">
        <v>55.36844</v>
      </c>
    </row>
    <row r="131" spans="1:8">
      <c r="A131" s="70"/>
      <c r="B131" s="3" t="s">
        <v>11</v>
      </c>
      <c r="C131" s="3">
        <v>0</v>
      </c>
      <c r="D131" s="4">
        <v>8.1952000000001135E-2</v>
      </c>
      <c r="E131" s="4">
        <v>0</v>
      </c>
      <c r="F131" s="5">
        <v>0</v>
      </c>
      <c r="G131" s="5">
        <v>0</v>
      </c>
      <c r="H131" s="5">
        <v>0</v>
      </c>
    </row>
    <row r="132" spans="1:8">
      <c r="A132" s="70"/>
      <c r="B132" s="3" t="s">
        <v>12</v>
      </c>
      <c r="C132" s="3">
        <v>55.36844</v>
      </c>
      <c r="D132" s="4">
        <v>55.286487999999999</v>
      </c>
      <c r="E132" s="4">
        <v>55.36844</v>
      </c>
      <c r="F132" s="5">
        <v>55.36844</v>
      </c>
      <c r="G132" s="5">
        <v>55.36844</v>
      </c>
      <c r="H132" s="5">
        <v>55.36844</v>
      </c>
    </row>
    <row r="133" spans="1:8">
      <c r="A133" s="71"/>
      <c r="B133" s="6" t="s">
        <v>13</v>
      </c>
      <c r="C133" s="7">
        <f t="shared" ref="C133:H133" si="32">+C131/C130</f>
        <v>0</v>
      </c>
      <c r="D133" s="7">
        <f t="shared" si="32"/>
        <v>1.4801211664984806E-3</v>
      </c>
      <c r="E133" s="7">
        <f t="shared" si="32"/>
        <v>0</v>
      </c>
      <c r="F133" s="7">
        <f t="shared" si="32"/>
        <v>0</v>
      </c>
      <c r="G133" s="7">
        <f t="shared" si="32"/>
        <v>0</v>
      </c>
      <c r="H133" s="7">
        <f t="shared" si="32"/>
        <v>0</v>
      </c>
    </row>
    <row r="134" spans="1:8">
      <c r="A134" s="69" t="s">
        <v>46</v>
      </c>
      <c r="B134" s="3" t="s">
        <v>9</v>
      </c>
      <c r="C134" s="3">
        <v>536.84020799999996</v>
      </c>
      <c r="D134" s="4">
        <v>536.84020599999997</v>
      </c>
      <c r="E134" s="4">
        <v>536.84020599999997</v>
      </c>
      <c r="F134" s="5">
        <v>536.84020599999997</v>
      </c>
      <c r="G134" s="5">
        <v>536.84020600000008</v>
      </c>
      <c r="H134" s="5">
        <v>536.84020700000008</v>
      </c>
    </row>
    <row r="135" spans="1:8">
      <c r="A135" s="70"/>
      <c r="B135" s="3" t="s">
        <v>11</v>
      </c>
      <c r="C135" s="3">
        <v>0.65995299999997314</v>
      </c>
      <c r="D135" s="4">
        <v>216.80800299999999</v>
      </c>
      <c r="E135" s="4">
        <v>0.21282399999995505</v>
      </c>
      <c r="F135" s="5">
        <v>151.95383499999997</v>
      </c>
      <c r="G135" s="5">
        <v>2.9567620000000261</v>
      </c>
      <c r="H135" s="5">
        <v>0.17728099999999358</v>
      </c>
    </row>
    <row r="136" spans="1:8">
      <c r="A136" s="70"/>
      <c r="B136" s="3" t="s">
        <v>12</v>
      </c>
      <c r="C136" s="3">
        <v>536.18025499999999</v>
      </c>
      <c r="D136" s="4">
        <v>320.03220299999998</v>
      </c>
      <c r="E136" s="4">
        <v>536.62738200000001</v>
      </c>
      <c r="F136" s="5">
        <v>384.886371</v>
      </c>
      <c r="G136" s="5">
        <v>533.88344400000005</v>
      </c>
      <c r="H136" s="5">
        <v>536.66292600000008</v>
      </c>
    </row>
    <row r="137" spans="1:8">
      <c r="A137" s="71"/>
      <c r="B137" s="6" t="s">
        <v>13</v>
      </c>
      <c r="C137" s="7">
        <f t="shared" ref="C137:H137" si="33">+C135/C134</f>
        <v>1.2293285602779835E-3</v>
      </c>
      <c r="D137" s="7">
        <f t="shared" si="33"/>
        <v>0.40385947359538865</v>
      </c>
      <c r="E137" s="7">
        <f t="shared" si="33"/>
        <v>3.9643826528141049E-4</v>
      </c>
      <c r="F137" s="7">
        <f t="shared" si="33"/>
        <v>0.28305226266901473</v>
      </c>
      <c r="G137" s="7">
        <f t="shared" si="33"/>
        <v>5.5077134069947539E-3</v>
      </c>
      <c r="H137" s="7">
        <f t="shared" si="33"/>
        <v>3.3023048141398538E-4</v>
      </c>
    </row>
    <row r="138" spans="1:8">
      <c r="A138" s="69" t="s">
        <v>47</v>
      </c>
      <c r="B138" s="3" t="s">
        <v>9</v>
      </c>
      <c r="C138" s="3">
        <v>873.08359799999994</v>
      </c>
      <c r="D138" s="4">
        <v>873.08359500000006</v>
      </c>
      <c r="E138" s="4">
        <v>873.08359600000006</v>
      </c>
      <c r="F138" s="5">
        <v>873.08359899999994</v>
      </c>
      <c r="G138" s="5">
        <v>873.08359800000005</v>
      </c>
      <c r="H138" s="5">
        <v>873.08359700000005</v>
      </c>
    </row>
    <row r="139" spans="1:8">
      <c r="A139" s="70"/>
      <c r="B139" s="3" t="s">
        <v>11</v>
      </c>
      <c r="C139" s="3">
        <v>787.29154699999992</v>
      </c>
      <c r="D139" s="4">
        <v>813.04771800000003</v>
      </c>
      <c r="E139" s="4">
        <v>782.52368999999999</v>
      </c>
      <c r="F139" s="5">
        <v>873.08359899999994</v>
      </c>
      <c r="G139" s="5">
        <v>0.79988200000002507</v>
      </c>
      <c r="H139" s="5">
        <v>872.1519310000001</v>
      </c>
    </row>
    <row r="140" spans="1:8">
      <c r="A140" s="70"/>
      <c r="B140" s="3" t="s">
        <v>12</v>
      </c>
      <c r="C140" s="3">
        <v>85.792051000000015</v>
      </c>
      <c r="D140" s="4">
        <v>60.035876999999999</v>
      </c>
      <c r="E140" s="4">
        <v>90.559906000000012</v>
      </c>
      <c r="F140" s="5">
        <v>0</v>
      </c>
      <c r="G140" s="5">
        <v>872.28371600000003</v>
      </c>
      <c r="H140" s="5">
        <v>0.93166599999999999</v>
      </c>
    </row>
    <row r="141" spans="1:8">
      <c r="A141" s="71"/>
      <c r="B141" s="6" t="s">
        <v>13</v>
      </c>
      <c r="C141" s="7">
        <f t="shared" ref="C141:H141" si="34">+C139/C138</f>
        <v>0.9017367280790447</v>
      </c>
      <c r="D141" s="7">
        <f t="shared" si="34"/>
        <v>0.93123696591733574</v>
      </c>
      <c r="E141" s="7">
        <f t="shared" si="34"/>
        <v>0.89627579029671745</v>
      </c>
      <c r="F141" s="7">
        <f t="shared" si="34"/>
        <v>1</v>
      </c>
      <c r="G141" s="7">
        <f t="shared" si="34"/>
        <v>9.1615740100070586E-4</v>
      </c>
      <c r="H141" s="7">
        <f t="shared" si="34"/>
        <v>0.99893290172533167</v>
      </c>
    </row>
    <row r="142" spans="1:8">
      <c r="A142" s="69" t="s">
        <v>48</v>
      </c>
      <c r="B142" s="3" t="s">
        <v>9</v>
      </c>
      <c r="C142" s="3">
        <v>712.79012499999999</v>
      </c>
      <c r="D142" s="4">
        <v>712.7901260000001</v>
      </c>
      <c r="E142" s="4">
        <v>712.79012899999998</v>
      </c>
      <c r="F142" s="5">
        <v>712.79012899999998</v>
      </c>
      <c r="G142" s="5">
        <v>712.79012299999988</v>
      </c>
      <c r="H142" s="5">
        <v>712.79013000000009</v>
      </c>
    </row>
    <row r="143" spans="1:8">
      <c r="A143" s="70"/>
      <c r="B143" s="3" t="s">
        <v>11</v>
      </c>
      <c r="C143" s="3">
        <v>316.583662</v>
      </c>
      <c r="D143" s="4">
        <v>390.91397500000005</v>
      </c>
      <c r="E143" s="4">
        <v>3.1121570000000247</v>
      </c>
      <c r="F143" s="5">
        <v>694.91200400000002</v>
      </c>
      <c r="G143" s="5">
        <v>345.6539699999999</v>
      </c>
      <c r="H143" s="5">
        <v>104.51631700000007</v>
      </c>
    </row>
    <row r="144" spans="1:8">
      <c r="A144" s="70"/>
      <c r="B144" s="3" t="s">
        <v>12</v>
      </c>
      <c r="C144" s="3">
        <v>396.20646299999999</v>
      </c>
      <c r="D144" s="4">
        <v>321.87615100000005</v>
      </c>
      <c r="E144" s="4">
        <v>709.67797199999995</v>
      </c>
      <c r="F144" s="5">
        <v>17.878125000000001</v>
      </c>
      <c r="G144" s="5">
        <v>367.13615299999998</v>
      </c>
      <c r="H144" s="5">
        <v>608.27381300000002</v>
      </c>
    </row>
    <row r="145" spans="1:8">
      <c r="A145" s="71"/>
      <c r="B145" s="6" t="s">
        <v>13</v>
      </c>
      <c r="C145" s="7">
        <f t="shared" ref="C145:H145" si="35">+C143/C142</f>
        <v>0.44414709308718331</v>
      </c>
      <c r="D145" s="7">
        <f t="shared" si="35"/>
        <v>0.54842787623014855</v>
      </c>
      <c r="E145" s="7">
        <f t="shared" si="35"/>
        <v>4.3661617541844843E-3</v>
      </c>
      <c r="F145" s="7">
        <f t="shared" si="35"/>
        <v>0.97491810804804235</v>
      </c>
      <c r="G145" s="7">
        <f t="shared" si="35"/>
        <v>0.4849309198410427</v>
      </c>
      <c r="H145" s="7">
        <f t="shared" si="35"/>
        <v>0.14662986004028991</v>
      </c>
    </row>
    <row r="146" spans="1:8">
      <c r="A146" s="69" t="s">
        <v>49</v>
      </c>
      <c r="B146" s="3" t="s">
        <v>9</v>
      </c>
      <c r="C146" s="3">
        <v>372.50446399999998</v>
      </c>
      <c r="D146" s="4">
        <v>372.50446499999998</v>
      </c>
      <c r="E146" s="4">
        <v>372.50446499999998</v>
      </c>
      <c r="F146" s="5">
        <v>372.50446200000005</v>
      </c>
      <c r="G146" s="5">
        <v>372.50446299999999</v>
      </c>
      <c r="H146" s="5">
        <v>372.50446700000003</v>
      </c>
    </row>
    <row r="147" spans="1:8">
      <c r="A147" s="70"/>
      <c r="B147" s="3" t="s">
        <v>11</v>
      </c>
      <c r="C147" s="3">
        <v>185.75650199999998</v>
      </c>
      <c r="D147" s="4">
        <v>142.84445699999998</v>
      </c>
      <c r="E147" s="4">
        <v>0.56639400000000251</v>
      </c>
      <c r="F147" s="5">
        <v>263.97083600000008</v>
      </c>
      <c r="G147" s="5">
        <v>143.83691899999999</v>
      </c>
      <c r="H147" s="5">
        <v>171.89172000000002</v>
      </c>
    </row>
    <row r="148" spans="1:8">
      <c r="A148" s="70"/>
      <c r="B148" s="3" t="s">
        <v>12</v>
      </c>
      <c r="C148" s="3">
        <v>186.747962</v>
      </c>
      <c r="D148" s="4">
        <v>229.660008</v>
      </c>
      <c r="E148" s="4">
        <v>371.93807099999998</v>
      </c>
      <c r="F148" s="5">
        <v>108.533626</v>
      </c>
      <c r="G148" s="5">
        <v>228.66754399999999</v>
      </c>
      <c r="H148" s="5">
        <v>200.61274700000001</v>
      </c>
    </row>
    <row r="149" spans="1:8">
      <c r="A149" s="71"/>
      <c r="B149" s="6" t="s">
        <v>13</v>
      </c>
      <c r="C149" s="7">
        <f t="shared" ref="C149:H149" si="36">+C147/C146</f>
        <v>0.49866919715625202</v>
      </c>
      <c r="D149" s="7">
        <f t="shared" si="36"/>
        <v>0.38347045585077749</v>
      </c>
      <c r="E149" s="7">
        <f t="shared" si="36"/>
        <v>1.520502579747608E-3</v>
      </c>
      <c r="F149" s="7">
        <f t="shared" si="36"/>
        <v>0.70863805115977385</v>
      </c>
      <c r="G149" s="7">
        <f t="shared" si="36"/>
        <v>0.3861347535049533</v>
      </c>
      <c r="H149" s="7">
        <f t="shared" si="36"/>
        <v>0.46144874821058185</v>
      </c>
    </row>
    <row r="150" spans="1:8">
      <c r="A150" s="69" t="s">
        <v>50</v>
      </c>
      <c r="B150" s="3" t="s">
        <v>9</v>
      </c>
      <c r="C150" s="3">
        <v>214.960196</v>
      </c>
      <c r="D150" s="4">
        <v>214.96019700000002</v>
      </c>
      <c r="E150" s="4">
        <v>214.960196</v>
      </c>
      <c r="F150" s="5">
        <v>214.960196</v>
      </c>
      <c r="G150" s="5">
        <v>214.960196</v>
      </c>
      <c r="H150" s="5">
        <v>214.960196</v>
      </c>
    </row>
    <row r="151" spans="1:8">
      <c r="A151" s="70"/>
      <c r="B151" s="3" t="s">
        <v>11</v>
      </c>
      <c r="C151" s="3">
        <v>0</v>
      </c>
      <c r="D151" s="4">
        <v>2.4036580000000072</v>
      </c>
      <c r="E151" s="4">
        <v>0</v>
      </c>
      <c r="F151" s="5">
        <v>39.162909999999982</v>
      </c>
      <c r="G151" s="5">
        <v>0</v>
      </c>
      <c r="H151" s="5">
        <v>0</v>
      </c>
    </row>
    <row r="152" spans="1:8">
      <c r="A152" s="70"/>
      <c r="B152" s="3" t="s">
        <v>12</v>
      </c>
      <c r="C152" s="3">
        <v>214.960196</v>
      </c>
      <c r="D152" s="4">
        <v>212.55653900000001</v>
      </c>
      <c r="E152" s="4">
        <v>214.960196</v>
      </c>
      <c r="F152" s="5">
        <v>175.79728600000001</v>
      </c>
      <c r="G152" s="5">
        <v>214.960196</v>
      </c>
      <c r="H152" s="5">
        <v>214.960196</v>
      </c>
    </row>
    <row r="153" spans="1:8">
      <c r="A153" s="71"/>
      <c r="B153" s="6" t="s">
        <v>13</v>
      </c>
      <c r="C153" s="7">
        <f t="shared" ref="C153:H153" si="37">+C151/C150</f>
        <v>0</v>
      </c>
      <c r="D153" s="7">
        <f t="shared" si="37"/>
        <v>1.1181874754236511E-2</v>
      </c>
      <c r="E153" s="7">
        <f t="shared" si="37"/>
        <v>0</v>
      </c>
      <c r="F153" s="7">
        <f t="shared" si="37"/>
        <v>0.18218679889927147</v>
      </c>
      <c r="G153" s="7">
        <f t="shared" si="37"/>
        <v>0</v>
      </c>
      <c r="H153" s="7">
        <f t="shared" si="37"/>
        <v>0</v>
      </c>
    </row>
    <row r="154" spans="1:8">
      <c r="A154" s="69" t="s">
        <v>51</v>
      </c>
      <c r="B154" s="3" t="s">
        <v>9</v>
      </c>
      <c r="C154" s="3">
        <v>475.56773699999991</v>
      </c>
      <c r="D154" s="4">
        <v>475.56773600000008</v>
      </c>
      <c r="E154" s="4">
        <v>475.56773600000008</v>
      </c>
      <c r="F154" s="5">
        <v>475.56773600000008</v>
      </c>
      <c r="G154" s="5">
        <v>475.56773400000003</v>
      </c>
      <c r="H154" s="5">
        <v>475.56773299999998</v>
      </c>
    </row>
    <row r="155" spans="1:8">
      <c r="A155" s="70"/>
      <c r="B155" s="3" t="s">
        <v>11</v>
      </c>
      <c r="C155" s="3">
        <v>70.027348999999901</v>
      </c>
      <c r="D155" s="4">
        <v>40.351748000000043</v>
      </c>
      <c r="E155" s="4">
        <v>50.65782200000001</v>
      </c>
      <c r="F155" s="5">
        <v>81.474872000000062</v>
      </c>
      <c r="G155" s="5">
        <v>1.0187250000000176</v>
      </c>
      <c r="H155" s="5">
        <v>58.328663000000006</v>
      </c>
    </row>
    <row r="156" spans="1:8">
      <c r="A156" s="70"/>
      <c r="B156" s="3" t="s">
        <v>12</v>
      </c>
      <c r="C156" s="3">
        <v>405.54038800000001</v>
      </c>
      <c r="D156" s="4">
        <v>435.21598800000004</v>
      </c>
      <c r="E156" s="4">
        <v>424.90991400000007</v>
      </c>
      <c r="F156" s="5">
        <v>394.09286400000002</v>
      </c>
      <c r="G156" s="5">
        <v>474.54900900000001</v>
      </c>
      <c r="H156" s="5">
        <v>417.23906999999997</v>
      </c>
    </row>
    <row r="157" spans="1:8">
      <c r="A157" s="71"/>
      <c r="B157" s="6" t="s">
        <v>13</v>
      </c>
      <c r="C157" s="7">
        <f t="shared" ref="C157:H157" si="38">+C155/C154</f>
        <v>0.14724999942542341</v>
      </c>
      <c r="D157" s="7">
        <f t="shared" si="38"/>
        <v>8.4849633281262035E-2</v>
      </c>
      <c r="E157" s="7">
        <f t="shared" si="38"/>
        <v>0.10652072915224005</v>
      </c>
      <c r="F157" s="7">
        <f t="shared" si="38"/>
        <v>0.17132127735427377</v>
      </c>
      <c r="G157" s="7">
        <f t="shared" si="38"/>
        <v>2.1421238809275853E-3</v>
      </c>
      <c r="H157" s="7">
        <f t="shared" si="38"/>
        <v>0.12265058992133095</v>
      </c>
    </row>
    <row r="158" spans="1:8">
      <c r="A158" s="69" t="s">
        <v>52</v>
      </c>
      <c r="B158" s="3" t="s">
        <v>9</v>
      </c>
      <c r="C158" s="3">
        <v>5800.7932250000003</v>
      </c>
      <c r="D158" s="4">
        <v>5800.7932250000049</v>
      </c>
      <c r="E158" s="4">
        <v>5800.7932200000005</v>
      </c>
      <c r="F158" s="5">
        <v>5800.793230000002</v>
      </c>
      <c r="G158" s="5">
        <v>5800.7932239999991</v>
      </c>
      <c r="H158" s="5">
        <v>5800.7932230000015</v>
      </c>
    </row>
    <row r="159" spans="1:8">
      <c r="A159" s="70"/>
      <c r="B159" s="3" t="s">
        <v>11</v>
      </c>
      <c r="C159" s="3">
        <v>8.1498769999998331</v>
      </c>
      <c r="D159" s="4">
        <v>1392.129063000004</v>
      </c>
      <c r="E159" s="4">
        <v>9.0630049999999756</v>
      </c>
      <c r="F159" s="5">
        <v>1670.7586990000018</v>
      </c>
      <c r="G159" s="5">
        <v>35.946090999999797</v>
      </c>
      <c r="H159" s="5">
        <v>10.729679000000942</v>
      </c>
    </row>
    <row r="160" spans="1:8">
      <c r="A160" s="70"/>
      <c r="B160" s="3" t="s">
        <v>12</v>
      </c>
      <c r="C160" s="3">
        <v>5792.6433480000005</v>
      </c>
      <c r="D160" s="4">
        <v>4408.6641620000009</v>
      </c>
      <c r="E160" s="4">
        <v>5791.7302150000005</v>
      </c>
      <c r="F160" s="5">
        <v>4130.0345310000002</v>
      </c>
      <c r="G160" s="5">
        <v>5764.8471329999993</v>
      </c>
      <c r="H160" s="5">
        <v>5790.0635440000005</v>
      </c>
    </row>
    <row r="161" spans="1:8">
      <c r="A161" s="71"/>
      <c r="B161" s="6" t="s">
        <v>13</v>
      </c>
      <c r="C161" s="7">
        <f t="shared" ref="C161:H161" si="39">+C159/C158</f>
        <v>1.4049590605774149E-3</v>
      </c>
      <c r="D161" s="7">
        <f t="shared" si="39"/>
        <v>0.23998943058343591</v>
      </c>
      <c r="E161" s="7">
        <f t="shared" si="39"/>
        <v>1.5623733955474411E-3</v>
      </c>
      <c r="F161" s="7">
        <f t="shared" si="39"/>
        <v>0.28802245361191769</v>
      </c>
      <c r="G161" s="7">
        <f t="shared" si="39"/>
        <v>6.1967544113239025E-3</v>
      </c>
      <c r="H161" s="7">
        <f t="shared" si="39"/>
        <v>1.8496916865538373E-3</v>
      </c>
    </row>
    <row r="162" spans="1:8">
      <c r="A162" s="72" t="s">
        <v>53</v>
      </c>
      <c r="B162" s="3" t="s">
        <v>9</v>
      </c>
      <c r="C162" s="3">
        <v>286.829793</v>
      </c>
      <c r="D162" s="4">
        <v>286.829792</v>
      </c>
      <c r="E162" s="4">
        <v>286.829791</v>
      </c>
      <c r="F162" s="5">
        <v>286.829792</v>
      </c>
      <c r="G162" s="5">
        <v>286.829792</v>
      </c>
      <c r="H162" s="5">
        <v>286.829793</v>
      </c>
    </row>
    <row r="163" spans="1:8">
      <c r="A163" s="73"/>
      <c r="B163" s="3" t="s">
        <v>11</v>
      </c>
      <c r="C163" s="3">
        <v>257.26192700000001</v>
      </c>
      <c r="D163" s="4">
        <v>275.76504599999998</v>
      </c>
      <c r="E163" s="4">
        <v>251.19653600000001</v>
      </c>
      <c r="F163" s="5">
        <v>286.829792</v>
      </c>
      <c r="G163" s="5">
        <v>1.8274419999999623</v>
      </c>
      <c r="H163" s="5">
        <v>136.123335</v>
      </c>
    </row>
    <row r="164" spans="1:8">
      <c r="A164" s="73"/>
      <c r="B164" s="3" t="s">
        <v>12</v>
      </c>
      <c r="C164" s="3">
        <v>29.567866000000002</v>
      </c>
      <c r="D164" s="4">
        <v>11.064746</v>
      </c>
      <c r="E164" s="4">
        <v>35.633254999999998</v>
      </c>
      <c r="F164" s="5">
        <v>0</v>
      </c>
      <c r="G164" s="5">
        <v>285.00235000000004</v>
      </c>
      <c r="H164" s="5">
        <v>150.706458</v>
      </c>
    </row>
    <row r="165" spans="1:8">
      <c r="A165" s="74"/>
      <c r="B165" s="6" t="s">
        <v>13</v>
      </c>
      <c r="C165" s="7">
        <f t="shared" ref="C165:H165" si="40">+C163/C162</f>
        <v>0.89691494146844086</v>
      </c>
      <c r="D165" s="7">
        <f t="shared" si="40"/>
        <v>0.96142400019590712</v>
      </c>
      <c r="E165" s="7">
        <f t="shared" si="40"/>
        <v>0.87576864008522748</v>
      </c>
      <c r="F165" s="7">
        <f t="shared" si="40"/>
        <v>1</v>
      </c>
      <c r="G165" s="7">
        <f t="shared" si="40"/>
        <v>6.3711722107303356E-3</v>
      </c>
      <c r="H165" s="7">
        <f t="shared" si="40"/>
        <v>0.47457878617232763</v>
      </c>
    </row>
    <row r="166" spans="1:8">
      <c r="A166" s="72" t="s">
        <v>54</v>
      </c>
      <c r="B166" s="3" t="s">
        <v>9</v>
      </c>
      <c r="C166" s="3">
        <v>2.2077620000000002</v>
      </c>
      <c r="D166" s="4">
        <v>2.2077619999999998</v>
      </c>
      <c r="E166" s="4">
        <v>2.2077619999999998</v>
      </c>
      <c r="F166" s="5">
        <v>2.2077620000000002</v>
      </c>
      <c r="G166" s="5">
        <v>2.2077620000000002</v>
      </c>
      <c r="H166" s="5">
        <v>2.2077620000000002</v>
      </c>
    </row>
    <row r="167" spans="1:8">
      <c r="A167" s="73"/>
      <c r="B167" s="3" t="s">
        <v>11</v>
      </c>
      <c r="C167" s="3">
        <v>0</v>
      </c>
      <c r="D167" s="4">
        <v>2.0290999999999997</v>
      </c>
      <c r="E167" s="4">
        <v>0.50816399999999984</v>
      </c>
      <c r="F167" s="5">
        <v>2.2077620000000002</v>
      </c>
      <c r="G167" s="5">
        <v>0</v>
      </c>
      <c r="H167" s="5">
        <v>1.6072770000000003</v>
      </c>
    </row>
    <row r="168" spans="1:8">
      <c r="A168" s="73"/>
      <c r="B168" s="3" t="s">
        <v>12</v>
      </c>
      <c r="C168" s="3">
        <v>2.2077620000000002</v>
      </c>
      <c r="D168" s="4">
        <v>0.17866199999999999</v>
      </c>
      <c r="E168" s="4">
        <v>1.6995979999999999</v>
      </c>
      <c r="F168" s="5">
        <v>0</v>
      </c>
      <c r="G168" s="5">
        <v>2.2077620000000002</v>
      </c>
      <c r="H168" s="5">
        <v>0.60048500000000005</v>
      </c>
    </row>
    <row r="169" spans="1:8">
      <c r="A169" s="74"/>
      <c r="B169" s="6" t="s">
        <v>13</v>
      </c>
      <c r="C169" s="7">
        <f t="shared" ref="C169:H169" si="41">+C167/C166</f>
        <v>0</v>
      </c>
      <c r="D169" s="7">
        <f t="shared" si="41"/>
        <v>0.91907551629206408</v>
      </c>
      <c r="E169" s="7">
        <f t="shared" si="41"/>
        <v>0.23017154928837433</v>
      </c>
      <c r="F169" s="7">
        <f t="shared" si="41"/>
        <v>1</v>
      </c>
      <c r="G169" s="7">
        <f t="shared" si="41"/>
        <v>0</v>
      </c>
      <c r="H169" s="7">
        <f t="shared" si="41"/>
        <v>0.72801189620982698</v>
      </c>
    </row>
    <row r="170" spans="1:8">
      <c r="A170" s="72" t="s">
        <v>55</v>
      </c>
      <c r="B170" s="3" t="s">
        <v>9</v>
      </c>
      <c r="C170" s="3">
        <v>1690.2721940000001</v>
      </c>
      <c r="D170" s="4">
        <v>1690.2721929999996</v>
      </c>
      <c r="E170" s="4">
        <v>1690.2721999999999</v>
      </c>
      <c r="F170" s="5">
        <v>1690.2721970000002</v>
      </c>
      <c r="G170" s="5">
        <v>1690.2721969999998</v>
      </c>
      <c r="H170" s="5">
        <v>1690.2721959999994</v>
      </c>
    </row>
    <row r="171" spans="1:8">
      <c r="A171" s="73"/>
      <c r="B171" s="3" t="s">
        <v>11</v>
      </c>
      <c r="C171" s="3">
        <v>2.4138390000000527</v>
      </c>
      <c r="D171" s="4">
        <v>549.29796499999975</v>
      </c>
      <c r="E171" s="4">
        <v>3.4648369999999886</v>
      </c>
      <c r="F171" s="5">
        <v>1055.9960350000001</v>
      </c>
      <c r="G171" s="5">
        <v>7.2711150000000089</v>
      </c>
      <c r="H171" s="5">
        <v>31.290887999999086</v>
      </c>
    </row>
    <row r="172" spans="1:8">
      <c r="A172" s="73"/>
      <c r="B172" s="3" t="s">
        <v>12</v>
      </c>
      <c r="C172" s="3">
        <v>1687.8583550000001</v>
      </c>
      <c r="D172" s="4">
        <v>1140.9742279999998</v>
      </c>
      <c r="E172" s="4">
        <v>1686.8073629999999</v>
      </c>
      <c r="F172" s="5">
        <v>634.276162</v>
      </c>
      <c r="G172" s="5">
        <v>1683.0010819999998</v>
      </c>
      <c r="H172" s="5">
        <v>1658.9813080000004</v>
      </c>
    </row>
    <row r="173" spans="1:8">
      <c r="A173" s="74"/>
      <c r="B173" s="6" t="s">
        <v>13</v>
      </c>
      <c r="C173" s="7">
        <f t="shared" ref="C173:H173" si="42">+C171/C170</f>
        <v>1.4280770922982199E-3</v>
      </c>
      <c r="D173" s="7">
        <f t="shared" si="42"/>
        <v>0.32497604070801861</v>
      </c>
      <c r="E173" s="7">
        <f t="shared" si="42"/>
        <v>2.0498692459119832E-3</v>
      </c>
      <c r="F173" s="7">
        <f t="shared" si="42"/>
        <v>0.62474910069173906</v>
      </c>
      <c r="G173" s="7">
        <f t="shared" si="42"/>
        <v>4.3017420584123885E-3</v>
      </c>
      <c r="H173" s="7">
        <f t="shared" si="42"/>
        <v>1.8512336695857889E-2</v>
      </c>
    </row>
    <row r="174" spans="1:8">
      <c r="A174" s="72" t="s">
        <v>56</v>
      </c>
      <c r="B174" s="3" t="s">
        <v>9</v>
      </c>
      <c r="C174" s="3">
        <v>415.02628199999998</v>
      </c>
      <c r="D174" s="4">
        <v>415.02628199999998</v>
      </c>
      <c r="E174" s="4">
        <v>415.02628199999998</v>
      </c>
      <c r="F174" s="5">
        <v>415.02628100000004</v>
      </c>
      <c r="G174" s="5">
        <v>415.02628199999998</v>
      </c>
      <c r="H174" s="5">
        <v>415.02628199999998</v>
      </c>
    </row>
    <row r="175" spans="1:8">
      <c r="A175" s="73"/>
      <c r="B175" s="3" t="s">
        <v>11</v>
      </c>
      <c r="C175" s="3">
        <v>0</v>
      </c>
      <c r="D175" s="4">
        <v>24.95098200000001</v>
      </c>
      <c r="E175" s="4">
        <v>0</v>
      </c>
      <c r="F175" s="5">
        <v>60.752464999999972</v>
      </c>
      <c r="G175" s="5">
        <v>0</v>
      </c>
      <c r="H175" s="5">
        <v>0</v>
      </c>
    </row>
    <row r="176" spans="1:8">
      <c r="A176" s="73"/>
      <c r="B176" s="3" t="s">
        <v>12</v>
      </c>
      <c r="C176" s="3">
        <v>415.02628199999998</v>
      </c>
      <c r="D176" s="4">
        <v>390.07529999999997</v>
      </c>
      <c r="E176" s="4">
        <v>415.02628199999998</v>
      </c>
      <c r="F176" s="5">
        <v>354.27381600000007</v>
      </c>
      <c r="G176" s="5">
        <v>415.02628199999998</v>
      </c>
      <c r="H176" s="5">
        <v>415.02628199999998</v>
      </c>
    </row>
    <row r="177" spans="1:8">
      <c r="A177" s="74"/>
      <c r="B177" s="6" t="s">
        <v>13</v>
      </c>
      <c r="C177" s="7">
        <f t="shared" ref="C177:H177" si="43">+C175/C174</f>
        <v>0</v>
      </c>
      <c r="D177" s="7">
        <f t="shared" si="43"/>
        <v>6.0119040846671037E-2</v>
      </c>
      <c r="E177" s="7">
        <f t="shared" si="43"/>
        <v>0</v>
      </c>
      <c r="F177" s="7">
        <f t="shared" si="43"/>
        <v>0.14638221187732439</v>
      </c>
      <c r="G177" s="7">
        <f t="shared" si="43"/>
        <v>0</v>
      </c>
      <c r="H177" s="7">
        <f t="shared" si="43"/>
        <v>0</v>
      </c>
    </row>
    <row r="178" spans="1:8">
      <c r="A178" s="75" t="s">
        <v>57</v>
      </c>
      <c r="B178" s="3" t="s">
        <v>9</v>
      </c>
      <c r="C178" s="3">
        <v>338.40391100000005</v>
      </c>
      <c r="D178" s="4">
        <v>338.403909</v>
      </c>
      <c r="E178" s="4">
        <v>338.40391100000005</v>
      </c>
      <c r="F178" s="5">
        <v>338.40391</v>
      </c>
      <c r="G178" s="5">
        <v>338.40391100000005</v>
      </c>
      <c r="H178" s="5">
        <v>338.403909</v>
      </c>
    </row>
    <row r="179" spans="1:8">
      <c r="A179" s="76"/>
      <c r="B179" s="3" t="s">
        <v>11</v>
      </c>
      <c r="C179" s="3">
        <v>0</v>
      </c>
      <c r="D179" s="4">
        <v>35.113918000000012</v>
      </c>
      <c r="E179" s="4">
        <v>0</v>
      </c>
      <c r="F179" s="5">
        <v>187.88727399999999</v>
      </c>
      <c r="G179" s="5">
        <v>0</v>
      </c>
      <c r="H179" s="5">
        <v>2.1561999999960335E-2</v>
      </c>
    </row>
    <row r="180" spans="1:8">
      <c r="A180" s="76"/>
      <c r="B180" s="3" t="s">
        <v>12</v>
      </c>
      <c r="C180" s="3">
        <v>338.40391100000005</v>
      </c>
      <c r="D180" s="4">
        <v>303.28999099999999</v>
      </c>
      <c r="E180" s="4">
        <v>338.40391100000005</v>
      </c>
      <c r="F180" s="5">
        <v>150.51663600000001</v>
      </c>
      <c r="G180" s="5">
        <v>338.40391100000005</v>
      </c>
      <c r="H180" s="5">
        <v>338.38234700000004</v>
      </c>
    </row>
    <row r="181" spans="1:8">
      <c r="A181" s="76"/>
      <c r="B181" s="6" t="s">
        <v>13</v>
      </c>
      <c r="C181" s="7">
        <f t="shared" ref="C181:H181" si="44">+C179/C178</f>
        <v>0</v>
      </c>
      <c r="D181" s="7">
        <f t="shared" si="44"/>
        <v>0.10376333448323144</v>
      </c>
      <c r="E181" s="7">
        <f t="shared" si="44"/>
        <v>0</v>
      </c>
      <c r="F181" s="7">
        <f t="shared" si="44"/>
        <v>0.55521602572499829</v>
      </c>
      <c r="G181" s="7">
        <f t="shared" si="44"/>
        <v>0</v>
      </c>
      <c r="H181" s="7">
        <f t="shared" si="44"/>
        <v>6.3716758070783201E-5</v>
      </c>
    </row>
  </sheetData>
  <autoFilter ref="A1:H181" xr:uid="{EDFCD7C1-7614-4D93-A058-BA31A888D896}"/>
  <mergeCells count="45">
    <mergeCell ref="A174:A177"/>
    <mergeCell ref="A170:A173"/>
    <mergeCell ref="A166:A169"/>
    <mergeCell ref="A162:A165"/>
    <mergeCell ref="A178:A181"/>
    <mergeCell ref="A158:A161"/>
    <mergeCell ref="A154:A157"/>
    <mergeCell ref="A150:A153"/>
    <mergeCell ref="A146:A149"/>
    <mergeCell ref="A142:A145"/>
    <mergeCell ref="A138:A141"/>
    <mergeCell ref="A98:A101"/>
    <mergeCell ref="A102:A105"/>
    <mergeCell ref="A106:A109"/>
    <mergeCell ref="A110:A113"/>
    <mergeCell ref="A114:A117"/>
    <mergeCell ref="A134:A137"/>
    <mergeCell ref="A130:A133"/>
    <mergeCell ref="A126:A129"/>
    <mergeCell ref="A122:A125"/>
    <mergeCell ref="A118:A121"/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3976-E6CA-4A6C-9F06-FBB1411305E3}">
  <dimension ref="A1:O64"/>
  <sheetViews>
    <sheetView tabSelected="1" topLeftCell="G1" zoomScale="78" zoomScaleNormal="78" workbookViewId="0">
      <pane ySplit="1" topLeftCell="H40" activePane="bottomLeft" state="frozen"/>
      <selection pane="bottomLeft" activeCell="D19" sqref="D19"/>
    </sheetView>
  </sheetViews>
  <sheetFormatPr defaultColWidth="11" defaultRowHeight="14.45"/>
  <cols>
    <col min="1" max="1" width="20.85546875" style="16" bestFit="1" customWidth="1"/>
    <col min="2" max="14" width="19.140625" style="16" customWidth="1"/>
    <col min="15" max="15" width="12.42578125" style="16" customWidth="1"/>
    <col min="16" max="16" width="11" style="16" customWidth="1"/>
    <col min="17" max="16384" width="11" style="16"/>
  </cols>
  <sheetData>
    <row r="1" spans="1:15">
      <c r="A1" s="1" t="s">
        <v>0</v>
      </c>
      <c r="B1" s="20" t="s">
        <v>58</v>
      </c>
      <c r="C1" s="13" t="s">
        <v>2</v>
      </c>
      <c r="D1" s="25" t="s">
        <v>59</v>
      </c>
      <c r="E1" s="12" t="s">
        <v>60</v>
      </c>
      <c r="F1" s="13" t="s">
        <v>3</v>
      </c>
      <c r="G1" s="12" t="s">
        <v>61</v>
      </c>
      <c r="H1" s="12" t="s">
        <v>62</v>
      </c>
      <c r="I1" s="13" t="s">
        <v>4</v>
      </c>
      <c r="J1" s="12" t="s">
        <v>63</v>
      </c>
      <c r="K1" s="12" t="s">
        <v>64</v>
      </c>
      <c r="L1" s="13" t="s">
        <v>5</v>
      </c>
      <c r="M1" s="13" t="s">
        <v>6</v>
      </c>
      <c r="N1" s="13" t="s">
        <v>7</v>
      </c>
      <c r="O1" s="16" t="s">
        <v>65</v>
      </c>
    </row>
    <row r="2" spans="1:15">
      <c r="A2" s="41" t="s">
        <v>14</v>
      </c>
      <c r="B2" s="33" t="s">
        <v>66</v>
      </c>
      <c r="C2" s="21">
        <v>1</v>
      </c>
      <c r="D2" s="26">
        <v>1</v>
      </c>
      <c r="E2" s="38">
        <v>1</v>
      </c>
      <c r="F2" s="21">
        <v>1</v>
      </c>
      <c r="G2" s="38">
        <v>1</v>
      </c>
      <c r="H2" s="38">
        <v>1</v>
      </c>
      <c r="I2" s="21">
        <v>0</v>
      </c>
      <c r="J2" s="38">
        <v>1</v>
      </c>
      <c r="K2" s="38">
        <v>1</v>
      </c>
      <c r="L2" s="21">
        <v>1</v>
      </c>
      <c r="M2" s="21">
        <v>1</v>
      </c>
      <c r="N2" s="21">
        <v>1</v>
      </c>
      <c r="O2" s="22">
        <f t="shared" ref="O2:O45" si="0">SUM(B2:N2)</f>
        <v>11</v>
      </c>
    </row>
    <row r="3" spans="1:15">
      <c r="A3" s="28" t="s">
        <v>15</v>
      </c>
      <c r="B3" s="34">
        <v>1</v>
      </c>
      <c r="C3" s="21">
        <v>1</v>
      </c>
      <c r="D3" s="26">
        <v>1</v>
      </c>
      <c r="E3" s="38">
        <v>1</v>
      </c>
      <c r="F3" s="21">
        <v>1</v>
      </c>
      <c r="G3" s="38">
        <v>1</v>
      </c>
      <c r="H3" s="38">
        <v>1</v>
      </c>
      <c r="I3" s="21">
        <v>0</v>
      </c>
      <c r="J3" s="38">
        <v>1</v>
      </c>
      <c r="K3" s="38">
        <v>1</v>
      </c>
      <c r="L3" s="21">
        <v>1</v>
      </c>
      <c r="M3" s="21">
        <v>1</v>
      </c>
      <c r="N3" s="21">
        <v>1</v>
      </c>
      <c r="O3" s="22">
        <f t="shared" si="0"/>
        <v>12</v>
      </c>
    </row>
    <row r="4" spans="1:15">
      <c r="A4" s="29" t="s">
        <v>16</v>
      </c>
      <c r="B4" s="35">
        <v>1</v>
      </c>
      <c r="C4" s="21">
        <v>1</v>
      </c>
      <c r="D4" s="26">
        <v>1</v>
      </c>
      <c r="E4" s="38">
        <v>1</v>
      </c>
      <c r="F4" s="21">
        <v>1</v>
      </c>
      <c r="G4" s="38">
        <v>1</v>
      </c>
      <c r="H4" s="38">
        <v>1</v>
      </c>
      <c r="I4" s="21">
        <v>1</v>
      </c>
      <c r="J4" s="38">
        <v>1</v>
      </c>
      <c r="K4" s="38">
        <v>0</v>
      </c>
      <c r="L4" s="21">
        <v>1</v>
      </c>
      <c r="M4" s="21">
        <v>1</v>
      </c>
      <c r="N4" s="21">
        <v>0</v>
      </c>
      <c r="O4" s="22">
        <f t="shared" si="0"/>
        <v>11</v>
      </c>
    </row>
    <row r="5" spans="1:15">
      <c r="A5" s="17" t="s">
        <v>17</v>
      </c>
      <c r="B5" s="36">
        <v>1</v>
      </c>
      <c r="C5" s="21">
        <v>0</v>
      </c>
      <c r="D5" s="26">
        <v>0</v>
      </c>
      <c r="E5" s="38">
        <v>1</v>
      </c>
      <c r="F5" s="21">
        <v>1</v>
      </c>
      <c r="G5" s="38">
        <v>1</v>
      </c>
      <c r="H5" s="38">
        <v>1</v>
      </c>
      <c r="I5" s="21">
        <v>0</v>
      </c>
      <c r="J5" s="38">
        <v>1</v>
      </c>
      <c r="K5" s="38">
        <v>1</v>
      </c>
      <c r="L5" s="21">
        <v>1</v>
      </c>
      <c r="M5" s="21">
        <v>1</v>
      </c>
      <c r="N5" s="21">
        <v>0</v>
      </c>
      <c r="O5" s="22">
        <f t="shared" si="0"/>
        <v>9</v>
      </c>
    </row>
    <row r="6" spans="1:15">
      <c r="A6" s="18" t="s">
        <v>18</v>
      </c>
      <c r="B6" s="36">
        <v>1</v>
      </c>
      <c r="C6" s="21">
        <v>1</v>
      </c>
      <c r="D6" s="26">
        <v>1</v>
      </c>
      <c r="E6" s="38">
        <v>1</v>
      </c>
      <c r="F6" s="21">
        <v>1</v>
      </c>
      <c r="G6" s="38">
        <v>1</v>
      </c>
      <c r="H6" s="38">
        <v>1</v>
      </c>
      <c r="I6" s="21">
        <v>1</v>
      </c>
      <c r="J6" s="38">
        <v>1</v>
      </c>
      <c r="K6" s="38">
        <v>0</v>
      </c>
      <c r="L6" s="21">
        <v>1</v>
      </c>
      <c r="M6" s="21">
        <v>1</v>
      </c>
      <c r="N6" s="21">
        <v>1</v>
      </c>
      <c r="O6" s="22">
        <f t="shared" si="0"/>
        <v>12</v>
      </c>
    </row>
    <row r="7" spans="1:15">
      <c r="A7" s="18" t="s">
        <v>19</v>
      </c>
      <c r="B7" s="36">
        <v>1</v>
      </c>
      <c r="C7" s="21">
        <v>1</v>
      </c>
      <c r="D7" s="26">
        <v>1</v>
      </c>
      <c r="E7" s="38">
        <v>1</v>
      </c>
      <c r="F7" s="21">
        <v>1</v>
      </c>
      <c r="G7" s="38">
        <v>1</v>
      </c>
      <c r="H7" s="38">
        <v>1</v>
      </c>
      <c r="I7" s="21">
        <v>1</v>
      </c>
      <c r="J7" s="38">
        <v>1</v>
      </c>
      <c r="K7" s="38">
        <v>0</v>
      </c>
      <c r="L7" s="21">
        <v>1</v>
      </c>
      <c r="M7" s="21">
        <v>1</v>
      </c>
      <c r="N7" s="21">
        <v>1</v>
      </c>
      <c r="O7" s="22">
        <f t="shared" si="0"/>
        <v>12</v>
      </c>
    </row>
    <row r="8" spans="1:15">
      <c r="A8" s="18" t="s">
        <v>21</v>
      </c>
      <c r="B8" s="36">
        <v>1</v>
      </c>
      <c r="C8" s="21">
        <v>1</v>
      </c>
      <c r="D8" s="26">
        <v>1</v>
      </c>
      <c r="E8" s="38">
        <v>1</v>
      </c>
      <c r="F8" s="21">
        <v>1</v>
      </c>
      <c r="G8" s="38">
        <v>1</v>
      </c>
      <c r="H8" s="38">
        <v>1</v>
      </c>
      <c r="I8" s="21">
        <v>1</v>
      </c>
      <c r="J8" s="38">
        <v>1</v>
      </c>
      <c r="K8" s="38">
        <v>0</v>
      </c>
      <c r="L8" s="21">
        <v>1</v>
      </c>
      <c r="M8" s="21">
        <v>0</v>
      </c>
      <c r="N8" s="21">
        <v>1</v>
      </c>
      <c r="O8" s="22">
        <f t="shared" si="0"/>
        <v>11</v>
      </c>
    </row>
    <row r="9" spans="1:15">
      <c r="A9" s="18" t="s">
        <v>20</v>
      </c>
      <c r="B9" s="36">
        <v>1</v>
      </c>
      <c r="C9" s="21">
        <v>0</v>
      </c>
      <c r="D9" s="26">
        <v>0</v>
      </c>
      <c r="E9" s="38">
        <v>1</v>
      </c>
      <c r="F9" s="21">
        <v>0</v>
      </c>
      <c r="G9" s="38">
        <v>1</v>
      </c>
      <c r="H9" s="38">
        <v>1</v>
      </c>
      <c r="I9" s="21">
        <v>0</v>
      </c>
      <c r="J9" s="38">
        <v>1</v>
      </c>
      <c r="K9" s="38">
        <v>0</v>
      </c>
      <c r="L9" s="21">
        <v>1</v>
      </c>
      <c r="M9" s="21">
        <v>1</v>
      </c>
      <c r="N9" s="21">
        <v>1</v>
      </c>
      <c r="O9" s="22">
        <f t="shared" si="0"/>
        <v>8</v>
      </c>
    </row>
    <row r="10" spans="1:15">
      <c r="A10" s="30" t="s">
        <v>22</v>
      </c>
      <c r="B10" s="34">
        <v>1</v>
      </c>
      <c r="C10" s="21">
        <v>1</v>
      </c>
      <c r="D10" s="26">
        <v>1</v>
      </c>
      <c r="E10" s="38">
        <v>1</v>
      </c>
      <c r="F10" s="21">
        <v>1</v>
      </c>
      <c r="G10" s="38">
        <v>1</v>
      </c>
      <c r="H10" s="38">
        <v>1</v>
      </c>
      <c r="I10" s="21">
        <v>1</v>
      </c>
      <c r="J10" s="38">
        <v>1</v>
      </c>
      <c r="K10" s="38">
        <v>0</v>
      </c>
      <c r="L10" s="21">
        <v>1</v>
      </c>
      <c r="M10" s="21">
        <v>1</v>
      </c>
      <c r="N10" s="21">
        <v>1</v>
      </c>
      <c r="O10" s="22">
        <f t="shared" si="0"/>
        <v>12</v>
      </c>
    </row>
    <row r="11" spans="1:15">
      <c r="A11" s="30" t="s">
        <v>23</v>
      </c>
      <c r="B11" s="34">
        <v>1</v>
      </c>
      <c r="C11" s="21">
        <v>0</v>
      </c>
      <c r="D11" s="26">
        <v>0</v>
      </c>
      <c r="E11" s="38">
        <v>1</v>
      </c>
      <c r="F11" s="21">
        <v>1</v>
      </c>
      <c r="G11" s="38">
        <v>1</v>
      </c>
      <c r="H11" s="38">
        <v>1</v>
      </c>
      <c r="I11" s="21">
        <v>0</v>
      </c>
      <c r="J11" s="38">
        <v>1</v>
      </c>
      <c r="K11" s="38">
        <v>1</v>
      </c>
      <c r="L11" s="21">
        <v>1</v>
      </c>
      <c r="M11" s="21">
        <v>1</v>
      </c>
      <c r="N11" s="21">
        <v>0</v>
      </c>
      <c r="O11" s="22">
        <f t="shared" si="0"/>
        <v>9</v>
      </c>
    </row>
    <row r="12" spans="1:15">
      <c r="A12" s="30" t="s">
        <v>24</v>
      </c>
      <c r="B12" s="34">
        <v>1</v>
      </c>
      <c r="C12" s="21">
        <v>1</v>
      </c>
      <c r="D12" s="26">
        <v>1</v>
      </c>
      <c r="E12" s="38">
        <v>1</v>
      </c>
      <c r="F12" s="21">
        <v>1</v>
      </c>
      <c r="G12" s="38">
        <v>1</v>
      </c>
      <c r="H12" s="38">
        <v>1</v>
      </c>
      <c r="I12" s="21">
        <v>1</v>
      </c>
      <c r="J12" s="38">
        <v>1</v>
      </c>
      <c r="K12" s="38">
        <v>0</v>
      </c>
      <c r="L12" s="21">
        <v>1</v>
      </c>
      <c r="M12" s="21">
        <v>1</v>
      </c>
      <c r="N12" s="21">
        <v>1</v>
      </c>
      <c r="O12" s="22">
        <f t="shared" si="0"/>
        <v>12</v>
      </c>
    </row>
    <row r="13" spans="1:15">
      <c r="A13" s="30" t="s">
        <v>25</v>
      </c>
      <c r="B13" s="34">
        <v>1</v>
      </c>
      <c r="C13" s="21">
        <v>1</v>
      </c>
      <c r="D13" s="26">
        <v>1</v>
      </c>
      <c r="E13" s="38">
        <v>1</v>
      </c>
      <c r="F13" s="21">
        <v>1</v>
      </c>
      <c r="G13" s="38">
        <v>1</v>
      </c>
      <c r="H13" s="38">
        <v>1</v>
      </c>
      <c r="I13" s="21">
        <v>1</v>
      </c>
      <c r="J13" s="38">
        <v>1</v>
      </c>
      <c r="K13" s="38">
        <v>0</v>
      </c>
      <c r="L13" s="21">
        <v>1</v>
      </c>
      <c r="M13" s="21">
        <v>1</v>
      </c>
      <c r="N13" s="21">
        <v>1</v>
      </c>
      <c r="O13" s="22">
        <f t="shared" si="0"/>
        <v>12</v>
      </c>
    </row>
    <row r="14" spans="1:15">
      <c r="A14" s="19" t="s">
        <v>26</v>
      </c>
      <c r="B14" s="36">
        <v>1</v>
      </c>
      <c r="C14" s="21">
        <v>1</v>
      </c>
      <c r="D14" s="26">
        <v>1</v>
      </c>
      <c r="E14" s="38">
        <v>1</v>
      </c>
      <c r="F14" s="21">
        <v>1</v>
      </c>
      <c r="G14" s="38">
        <v>1</v>
      </c>
      <c r="H14" s="38">
        <v>1</v>
      </c>
      <c r="I14" s="21">
        <v>1</v>
      </c>
      <c r="J14" s="38">
        <v>1</v>
      </c>
      <c r="K14" s="38">
        <v>0</v>
      </c>
      <c r="L14" s="21">
        <v>0</v>
      </c>
      <c r="M14" s="21">
        <v>1</v>
      </c>
      <c r="N14" s="21">
        <v>1</v>
      </c>
      <c r="O14" s="22">
        <f t="shared" si="0"/>
        <v>11</v>
      </c>
    </row>
    <row r="15" spans="1:15">
      <c r="A15" s="19" t="s">
        <v>27</v>
      </c>
      <c r="B15" s="36">
        <v>1</v>
      </c>
      <c r="C15" s="21">
        <v>1</v>
      </c>
      <c r="D15" s="26">
        <v>1</v>
      </c>
      <c r="E15" s="38">
        <v>1</v>
      </c>
      <c r="F15" s="21">
        <v>1</v>
      </c>
      <c r="G15" s="38">
        <v>1</v>
      </c>
      <c r="H15" s="38">
        <v>1</v>
      </c>
      <c r="I15" s="21">
        <v>1</v>
      </c>
      <c r="J15" s="38">
        <v>1</v>
      </c>
      <c r="K15" s="38">
        <v>0</v>
      </c>
      <c r="L15" s="21">
        <v>1</v>
      </c>
      <c r="M15" s="21">
        <v>1</v>
      </c>
      <c r="N15" s="21">
        <v>1</v>
      </c>
      <c r="O15" s="22">
        <f t="shared" si="0"/>
        <v>12</v>
      </c>
    </row>
    <row r="16" spans="1:15">
      <c r="A16" s="19" t="s">
        <v>28</v>
      </c>
      <c r="B16" s="36">
        <v>1</v>
      </c>
      <c r="C16" s="21">
        <v>0</v>
      </c>
      <c r="D16" s="26">
        <v>0</v>
      </c>
      <c r="E16" s="38">
        <v>1</v>
      </c>
      <c r="F16" s="21">
        <v>1</v>
      </c>
      <c r="G16" s="38">
        <v>1</v>
      </c>
      <c r="H16" s="38">
        <v>1</v>
      </c>
      <c r="I16" s="21">
        <v>1</v>
      </c>
      <c r="J16" s="38">
        <v>1</v>
      </c>
      <c r="K16" s="38">
        <v>0</v>
      </c>
      <c r="L16" s="21">
        <v>1</v>
      </c>
      <c r="M16" s="21">
        <v>1</v>
      </c>
      <c r="N16" s="21">
        <v>1</v>
      </c>
      <c r="O16" s="22">
        <f t="shared" si="0"/>
        <v>10</v>
      </c>
    </row>
    <row r="17" spans="1:15">
      <c r="A17" s="19" t="s">
        <v>29</v>
      </c>
      <c r="B17" s="36">
        <v>1</v>
      </c>
      <c r="C17" s="21">
        <v>1</v>
      </c>
      <c r="D17" s="26">
        <v>1</v>
      </c>
      <c r="E17" s="38">
        <v>1</v>
      </c>
      <c r="F17" s="21">
        <v>0</v>
      </c>
      <c r="G17" s="38">
        <v>1</v>
      </c>
      <c r="H17" s="38">
        <v>1</v>
      </c>
      <c r="I17" s="21">
        <v>1</v>
      </c>
      <c r="J17" s="38">
        <v>1</v>
      </c>
      <c r="K17" s="38">
        <v>0</v>
      </c>
      <c r="L17" s="21">
        <v>1</v>
      </c>
      <c r="M17" s="21">
        <v>1</v>
      </c>
      <c r="N17" s="21">
        <v>1</v>
      </c>
      <c r="O17" s="22">
        <f t="shared" si="0"/>
        <v>11</v>
      </c>
    </row>
    <row r="18" spans="1:15">
      <c r="A18" s="19" t="s">
        <v>30</v>
      </c>
      <c r="B18" s="36">
        <v>1</v>
      </c>
      <c r="C18" s="21">
        <v>0</v>
      </c>
      <c r="D18" s="26">
        <v>0</v>
      </c>
      <c r="E18" s="38">
        <v>1</v>
      </c>
      <c r="F18" s="21">
        <v>1</v>
      </c>
      <c r="G18" s="38">
        <v>1</v>
      </c>
      <c r="H18" s="38">
        <v>1</v>
      </c>
      <c r="I18" s="21">
        <v>0</v>
      </c>
      <c r="J18" s="38">
        <v>1</v>
      </c>
      <c r="K18" s="38">
        <v>0</v>
      </c>
      <c r="L18" s="21">
        <v>1</v>
      </c>
      <c r="M18" s="21">
        <v>0</v>
      </c>
      <c r="N18" s="21">
        <v>1</v>
      </c>
      <c r="O18" s="22">
        <f t="shared" si="0"/>
        <v>8</v>
      </c>
    </row>
    <row r="19" spans="1:15">
      <c r="A19" s="31" t="s">
        <v>31</v>
      </c>
      <c r="B19" s="34">
        <v>1</v>
      </c>
      <c r="C19" s="21">
        <v>0</v>
      </c>
      <c r="D19" s="26">
        <v>0</v>
      </c>
      <c r="E19" s="38">
        <v>1</v>
      </c>
      <c r="F19" s="21">
        <v>1</v>
      </c>
      <c r="G19" s="38">
        <v>1</v>
      </c>
      <c r="H19" s="38">
        <v>1</v>
      </c>
      <c r="I19" s="21">
        <v>0</v>
      </c>
      <c r="J19" s="38">
        <v>1</v>
      </c>
      <c r="K19" s="38">
        <v>0</v>
      </c>
      <c r="L19" s="21">
        <v>1</v>
      </c>
      <c r="M19" s="21">
        <v>0</v>
      </c>
      <c r="N19" s="21">
        <v>1</v>
      </c>
      <c r="O19" s="22">
        <f t="shared" si="0"/>
        <v>8</v>
      </c>
    </row>
    <row r="20" spans="1:15">
      <c r="A20" s="31" t="s">
        <v>32</v>
      </c>
      <c r="B20" s="34">
        <v>0</v>
      </c>
      <c r="C20" s="21">
        <v>1</v>
      </c>
      <c r="D20" s="26">
        <v>1</v>
      </c>
      <c r="E20" s="38">
        <v>0</v>
      </c>
      <c r="F20" s="21">
        <v>1</v>
      </c>
      <c r="G20" s="38">
        <v>0</v>
      </c>
      <c r="H20" s="38">
        <v>0</v>
      </c>
      <c r="I20" s="21">
        <v>0</v>
      </c>
      <c r="J20" s="38">
        <v>0</v>
      </c>
      <c r="K20" s="38">
        <v>0</v>
      </c>
      <c r="L20" s="21">
        <v>1</v>
      </c>
      <c r="M20" s="21">
        <v>0</v>
      </c>
      <c r="N20" s="21">
        <v>1</v>
      </c>
      <c r="O20" s="22">
        <f t="shared" si="0"/>
        <v>5</v>
      </c>
    </row>
    <row r="21" spans="1:15">
      <c r="A21" s="31" t="s">
        <v>33</v>
      </c>
      <c r="B21" s="34">
        <v>0</v>
      </c>
      <c r="C21" s="21">
        <v>1</v>
      </c>
      <c r="D21" s="26">
        <v>1</v>
      </c>
      <c r="E21" s="38">
        <v>0</v>
      </c>
      <c r="F21" s="21">
        <v>1</v>
      </c>
      <c r="G21" s="38">
        <v>0</v>
      </c>
      <c r="H21" s="38">
        <v>0</v>
      </c>
      <c r="I21" s="21">
        <v>1</v>
      </c>
      <c r="J21" s="38">
        <v>0</v>
      </c>
      <c r="K21" s="38">
        <v>0</v>
      </c>
      <c r="L21" s="21">
        <v>1</v>
      </c>
      <c r="M21" s="21">
        <v>0</v>
      </c>
      <c r="N21" s="21">
        <v>1</v>
      </c>
      <c r="O21" s="22">
        <f t="shared" si="0"/>
        <v>6</v>
      </c>
    </row>
    <row r="22" spans="1:15">
      <c r="A22" s="31" t="s">
        <v>34</v>
      </c>
      <c r="B22" s="34">
        <v>0</v>
      </c>
      <c r="C22" s="21">
        <v>1</v>
      </c>
      <c r="D22" s="26">
        <v>1</v>
      </c>
      <c r="E22" s="38">
        <v>0</v>
      </c>
      <c r="F22" s="21">
        <v>1</v>
      </c>
      <c r="G22" s="38">
        <v>1</v>
      </c>
      <c r="H22" s="38">
        <v>0</v>
      </c>
      <c r="I22" s="21">
        <v>1</v>
      </c>
      <c r="J22" s="38">
        <v>0</v>
      </c>
      <c r="K22" s="38">
        <v>0</v>
      </c>
      <c r="L22" s="21">
        <v>1</v>
      </c>
      <c r="M22" s="21">
        <v>0</v>
      </c>
      <c r="N22" s="21">
        <v>1</v>
      </c>
      <c r="O22" s="22">
        <f t="shared" si="0"/>
        <v>7</v>
      </c>
    </row>
    <row r="23" spans="1:15">
      <c r="A23" s="31" t="s">
        <v>35</v>
      </c>
      <c r="B23" s="34">
        <v>1</v>
      </c>
      <c r="C23" s="21">
        <v>1</v>
      </c>
      <c r="D23" s="26">
        <v>1</v>
      </c>
      <c r="E23" s="38">
        <v>1</v>
      </c>
      <c r="F23" s="21">
        <v>1</v>
      </c>
      <c r="G23" s="38">
        <v>1</v>
      </c>
      <c r="H23" s="38">
        <v>1</v>
      </c>
      <c r="I23" s="21">
        <v>1</v>
      </c>
      <c r="J23" s="38">
        <v>1</v>
      </c>
      <c r="K23" s="38">
        <v>0</v>
      </c>
      <c r="L23" s="21">
        <v>1</v>
      </c>
      <c r="M23" s="21">
        <v>0</v>
      </c>
      <c r="N23" s="21">
        <v>1</v>
      </c>
      <c r="O23" s="22">
        <f t="shared" si="0"/>
        <v>11</v>
      </c>
    </row>
    <row r="24" spans="1:15">
      <c r="A24" s="31" t="s">
        <v>36</v>
      </c>
      <c r="B24" s="34">
        <v>1</v>
      </c>
      <c r="C24" s="21">
        <v>0</v>
      </c>
      <c r="D24" s="26">
        <v>0</v>
      </c>
      <c r="E24" s="38">
        <v>1</v>
      </c>
      <c r="F24" s="21">
        <v>1</v>
      </c>
      <c r="G24" s="38">
        <v>1</v>
      </c>
      <c r="H24" s="38">
        <v>1</v>
      </c>
      <c r="I24" s="21">
        <v>0</v>
      </c>
      <c r="J24" s="38">
        <v>1</v>
      </c>
      <c r="K24" s="38">
        <v>0</v>
      </c>
      <c r="L24" s="21">
        <v>1</v>
      </c>
      <c r="M24" s="21">
        <v>0</v>
      </c>
      <c r="N24" s="21">
        <v>1</v>
      </c>
      <c r="O24" s="22">
        <f t="shared" si="0"/>
        <v>8</v>
      </c>
    </row>
    <row r="25" spans="1:15">
      <c r="A25" s="31" t="s">
        <v>37</v>
      </c>
      <c r="B25" s="34">
        <v>1</v>
      </c>
      <c r="C25" s="21">
        <v>0</v>
      </c>
      <c r="D25" s="26">
        <v>0</v>
      </c>
      <c r="E25" s="38">
        <v>1</v>
      </c>
      <c r="F25" s="21">
        <v>1</v>
      </c>
      <c r="G25" s="38">
        <v>1</v>
      </c>
      <c r="H25" s="38">
        <v>1</v>
      </c>
      <c r="I25" s="21">
        <v>0</v>
      </c>
      <c r="J25" s="38">
        <v>1</v>
      </c>
      <c r="K25" s="38">
        <v>0</v>
      </c>
      <c r="L25" s="21">
        <v>1</v>
      </c>
      <c r="M25" s="21">
        <v>0</v>
      </c>
      <c r="N25" s="21">
        <v>1</v>
      </c>
      <c r="O25" s="22">
        <f t="shared" si="0"/>
        <v>8</v>
      </c>
    </row>
    <row r="26" spans="1:15">
      <c r="A26" s="31" t="s">
        <v>39</v>
      </c>
      <c r="B26" s="34">
        <v>0</v>
      </c>
      <c r="C26" s="21">
        <v>1</v>
      </c>
      <c r="D26" s="26">
        <v>1</v>
      </c>
      <c r="E26" s="38">
        <v>0</v>
      </c>
      <c r="F26" s="21">
        <v>0</v>
      </c>
      <c r="G26" s="38">
        <v>0</v>
      </c>
      <c r="H26" s="38">
        <v>0</v>
      </c>
      <c r="I26" s="21">
        <v>0</v>
      </c>
      <c r="J26" s="38">
        <v>0</v>
      </c>
      <c r="K26" s="38">
        <v>0</v>
      </c>
      <c r="L26" s="21">
        <v>0</v>
      </c>
      <c r="M26" s="21">
        <v>0</v>
      </c>
      <c r="N26" s="21">
        <v>0</v>
      </c>
      <c r="O26" s="22">
        <f t="shared" si="0"/>
        <v>2</v>
      </c>
    </row>
    <row r="27" spans="1:15">
      <c r="A27" s="31" t="s">
        <v>38</v>
      </c>
      <c r="B27" s="34">
        <v>0</v>
      </c>
      <c r="C27" s="21">
        <v>0</v>
      </c>
      <c r="D27" s="32">
        <v>1</v>
      </c>
      <c r="E27" s="38">
        <v>0</v>
      </c>
      <c r="F27" s="21">
        <v>0</v>
      </c>
      <c r="G27" s="38">
        <v>0</v>
      </c>
      <c r="H27" s="38">
        <v>0</v>
      </c>
      <c r="I27" s="21">
        <v>0</v>
      </c>
      <c r="J27" s="38">
        <v>0</v>
      </c>
      <c r="K27" s="38">
        <v>0</v>
      </c>
      <c r="L27" s="21">
        <v>1</v>
      </c>
      <c r="M27" s="21">
        <v>0</v>
      </c>
      <c r="N27" s="21">
        <v>0</v>
      </c>
      <c r="O27" s="22">
        <f t="shared" si="0"/>
        <v>2</v>
      </c>
    </row>
    <row r="28" spans="1:15">
      <c r="A28" s="31" t="s">
        <v>41</v>
      </c>
      <c r="B28" s="34">
        <v>0</v>
      </c>
      <c r="C28" s="21">
        <v>1</v>
      </c>
      <c r="D28" s="26">
        <v>1</v>
      </c>
      <c r="E28" s="38">
        <v>0</v>
      </c>
      <c r="F28" s="21">
        <v>1</v>
      </c>
      <c r="G28" s="38">
        <v>0</v>
      </c>
      <c r="H28" s="38">
        <v>0</v>
      </c>
      <c r="I28" s="21">
        <v>1</v>
      </c>
      <c r="J28" s="38">
        <v>0</v>
      </c>
      <c r="K28" s="38">
        <v>0</v>
      </c>
      <c r="L28" s="21">
        <v>1</v>
      </c>
      <c r="M28" s="21">
        <v>0</v>
      </c>
      <c r="N28" s="21">
        <v>1</v>
      </c>
      <c r="O28" s="22">
        <f t="shared" si="0"/>
        <v>6</v>
      </c>
    </row>
    <row r="29" spans="1:15">
      <c r="A29" s="31" t="s">
        <v>40</v>
      </c>
      <c r="B29" s="34">
        <v>0</v>
      </c>
      <c r="C29" s="21">
        <v>1</v>
      </c>
      <c r="D29" s="26">
        <v>1</v>
      </c>
      <c r="E29" s="38">
        <v>0</v>
      </c>
      <c r="F29" s="21">
        <v>1</v>
      </c>
      <c r="G29" s="38">
        <v>0</v>
      </c>
      <c r="H29" s="38">
        <v>0</v>
      </c>
      <c r="I29" s="21">
        <v>1</v>
      </c>
      <c r="J29" s="38">
        <v>0</v>
      </c>
      <c r="K29" s="38">
        <v>0</v>
      </c>
      <c r="L29" s="21">
        <v>1</v>
      </c>
      <c r="M29" s="21">
        <v>0</v>
      </c>
      <c r="N29" s="21">
        <v>1</v>
      </c>
      <c r="O29" s="22">
        <f t="shared" si="0"/>
        <v>6</v>
      </c>
    </row>
    <row r="30" spans="1:15">
      <c r="A30" s="31" t="s">
        <v>42</v>
      </c>
      <c r="B30" s="34">
        <v>0</v>
      </c>
      <c r="C30" s="21">
        <v>1</v>
      </c>
      <c r="D30" s="26">
        <v>1</v>
      </c>
      <c r="E30" s="38">
        <v>0</v>
      </c>
      <c r="F30" s="21">
        <v>0</v>
      </c>
      <c r="G30" s="38">
        <v>0</v>
      </c>
      <c r="H30" s="38">
        <v>0</v>
      </c>
      <c r="I30" s="21">
        <v>1</v>
      </c>
      <c r="J30" s="38">
        <v>0</v>
      </c>
      <c r="K30" s="38">
        <v>0</v>
      </c>
      <c r="L30" s="21">
        <v>1</v>
      </c>
      <c r="M30" s="21">
        <v>0</v>
      </c>
      <c r="N30" s="21">
        <v>1</v>
      </c>
      <c r="O30" s="22">
        <f t="shared" si="0"/>
        <v>5</v>
      </c>
    </row>
    <row r="31" spans="1:15">
      <c r="A31" s="31" t="s">
        <v>43</v>
      </c>
      <c r="B31" s="34">
        <v>0</v>
      </c>
      <c r="C31" s="21">
        <v>1</v>
      </c>
      <c r="D31" s="26">
        <v>1</v>
      </c>
      <c r="E31" s="38">
        <v>0</v>
      </c>
      <c r="F31" s="21">
        <v>0</v>
      </c>
      <c r="G31" s="38">
        <v>0</v>
      </c>
      <c r="H31" s="38">
        <v>0</v>
      </c>
      <c r="I31" s="21">
        <v>0</v>
      </c>
      <c r="J31" s="38">
        <v>0</v>
      </c>
      <c r="K31" s="38">
        <v>0</v>
      </c>
      <c r="L31" s="21">
        <v>1</v>
      </c>
      <c r="M31" s="21">
        <v>0</v>
      </c>
      <c r="N31" s="21">
        <v>0</v>
      </c>
      <c r="O31" s="22">
        <f t="shared" si="0"/>
        <v>3</v>
      </c>
    </row>
    <row r="32" spans="1:15">
      <c r="A32" s="31" t="s">
        <v>44</v>
      </c>
      <c r="B32" s="34">
        <v>1</v>
      </c>
      <c r="C32" s="21">
        <v>0</v>
      </c>
      <c r="D32" s="26">
        <v>0</v>
      </c>
      <c r="E32" s="38">
        <v>1</v>
      </c>
      <c r="F32" s="21">
        <v>1</v>
      </c>
      <c r="G32" s="38">
        <v>1</v>
      </c>
      <c r="H32" s="38">
        <v>1</v>
      </c>
      <c r="I32" s="21">
        <v>0</v>
      </c>
      <c r="J32" s="38">
        <v>1</v>
      </c>
      <c r="K32" s="38">
        <v>0</v>
      </c>
      <c r="L32" s="21">
        <v>1</v>
      </c>
      <c r="M32" s="21">
        <v>0</v>
      </c>
      <c r="N32" s="21">
        <v>1</v>
      </c>
      <c r="O32" s="22">
        <f t="shared" si="0"/>
        <v>8</v>
      </c>
    </row>
    <row r="33" spans="1:15">
      <c r="A33" s="39" t="s">
        <v>45</v>
      </c>
      <c r="B33" s="37">
        <v>0</v>
      </c>
      <c r="C33" s="21">
        <v>0</v>
      </c>
      <c r="D33" s="26">
        <v>0</v>
      </c>
      <c r="E33" s="38">
        <v>0</v>
      </c>
      <c r="F33" s="21">
        <v>0</v>
      </c>
      <c r="G33" s="38">
        <v>0</v>
      </c>
      <c r="H33" s="38">
        <v>0</v>
      </c>
      <c r="I33" s="21">
        <v>0</v>
      </c>
      <c r="J33" s="38">
        <v>0</v>
      </c>
      <c r="K33" s="38">
        <v>0</v>
      </c>
      <c r="L33" s="21">
        <v>0</v>
      </c>
      <c r="M33" s="21">
        <v>0</v>
      </c>
      <c r="N33" s="21">
        <v>0</v>
      </c>
      <c r="O33" s="22">
        <f t="shared" si="0"/>
        <v>0</v>
      </c>
    </row>
    <row r="34" spans="1:15">
      <c r="A34" s="39" t="s">
        <v>46</v>
      </c>
      <c r="B34" s="37">
        <v>0</v>
      </c>
      <c r="C34" s="21">
        <v>0</v>
      </c>
      <c r="D34" s="26">
        <v>0</v>
      </c>
      <c r="E34" s="38">
        <v>0</v>
      </c>
      <c r="F34" s="21">
        <v>1</v>
      </c>
      <c r="G34" s="38">
        <v>0</v>
      </c>
      <c r="H34" s="38">
        <v>0</v>
      </c>
      <c r="I34" s="21">
        <v>0</v>
      </c>
      <c r="J34" s="38">
        <v>0</v>
      </c>
      <c r="K34" s="38">
        <v>0</v>
      </c>
      <c r="L34" s="21">
        <v>1</v>
      </c>
      <c r="M34" s="21">
        <v>0</v>
      </c>
      <c r="N34" s="21">
        <v>0</v>
      </c>
      <c r="O34" s="22">
        <f t="shared" si="0"/>
        <v>2</v>
      </c>
    </row>
    <row r="35" spans="1:15">
      <c r="A35" s="39" t="s">
        <v>47</v>
      </c>
      <c r="B35" s="37">
        <v>0</v>
      </c>
      <c r="C35" s="21">
        <v>1</v>
      </c>
      <c r="D35" s="26">
        <v>1</v>
      </c>
      <c r="E35" s="38">
        <v>0</v>
      </c>
      <c r="F35" s="21">
        <v>1</v>
      </c>
      <c r="G35" s="38">
        <v>0</v>
      </c>
      <c r="H35" s="38">
        <v>0</v>
      </c>
      <c r="I35" s="21">
        <v>1</v>
      </c>
      <c r="J35" s="38">
        <v>0</v>
      </c>
      <c r="K35" s="38">
        <v>0</v>
      </c>
      <c r="L35" s="21">
        <v>1</v>
      </c>
      <c r="M35" s="21">
        <v>0</v>
      </c>
      <c r="N35" s="21">
        <v>1</v>
      </c>
      <c r="O35" s="22">
        <f t="shared" si="0"/>
        <v>6</v>
      </c>
    </row>
    <row r="36" spans="1:15">
      <c r="A36" s="39" t="s">
        <v>48</v>
      </c>
      <c r="B36" s="37">
        <v>0</v>
      </c>
      <c r="C36" s="21">
        <v>1</v>
      </c>
      <c r="D36" s="26">
        <v>1</v>
      </c>
      <c r="E36" s="38">
        <v>0</v>
      </c>
      <c r="F36" s="21">
        <v>1</v>
      </c>
      <c r="G36" s="38">
        <v>0</v>
      </c>
      <c r="H36" s="38">
        <v>0</v>
      </c>
      <c r="I36" s="21">
        <v>0</v>
      </c>
      <c r="J36" s="38">
        <v>0</v>
      </c>
      <c r="K36" s="38">
        <v>0</v>
      </c>
      <c r="L36" s="21">
        <v>1</v>
      </c>
      <c r="M36" s="21">
        <v>1</v>
      </c>
      <c r="N36" s="21">
        <v>0</v>
      </c>
      <c r="O36" s="22">
        <f t="shared" si="0"/>
        <v>5</v>
      </c>
    </row>
    <row r="37" spans="1:15">
      <c r="A37" s="39" t="s">
        <v>49</v>
      </c>
      <c r="B37" s="37">
        <v>0</v>
      </c>
      <c r="C37" s="21">
        <v>1</v>
      </c>
      <c r="D37" s="26">
        <v>1</v>
      </c>
      <c r="E37" s="38">
        <v>0</v>
      </c>
      <c r="F37" s="21">
        <v>1</v>
      </c>
      <c r="G37" s="38">
        <v>0</v>
      </c>
      <c r="H37" s="38">
        <v>0</v>
      </c>
      <c r="I37" s="21">
        <v>0</v>
      </c>
      <c r="J37" s="38">
        <v>0</v>
      </c>
      <c r="K37" s="38">
        <v>0</v>
      </c>
      <c r="L37" s="21">
        <v>1</v>
      </c>
      <c r="M37" s="21">
        <v>1</v>
      </c>
      <c r="N37" s="21">
        <v>1</v>
      </c>
      <c r="O37" s="22">
        <f t="shared" si="0"/>
        <v>6</v>
      </c>
    </row>
    <row r="38" spans="1:15">
      <c r="A38" s="39" t="s">
        <v>50</v>
      </c>
      <c r="B38" s="37">
        <v>0</v>
      </c>
      <c r="C38" s="21">
        <v>0</v>
      </c>
      <c r="D38" s="26">
        <v>0</v>
      </c>
      <c r="E38" s="38">
        <v>0</v>
      </c>
      <c r="F38" s="21">
        <v>0</v>
      </c>
      <c r="G38" s="38">
        <v>0</v>
      </c>
      <c r="H38" s="38">
        <v>0</v>
      </c>
      <c r="I38" s="21">
        <v>0</v>
      </c>
      <c r="J38" s="38">
        <v>0</v>
      </c>
      <c r="K38" s="38">
        <v>0</v>
      </c>
      <c r="L38" s="21">
        <v>0</v>
      </c>
      <c r="M38" s="21">
        <v>0</v>
      </c>
      <c r="N38" s="21">
        <v>0</v>
      </c>
      <c r="O38" s="22">
        <f t="shared" si="0"/>
        <v>0</v>
      </c>
    </row>
    <row r="39" spans="1:15">
      <c r="A39" s="39" t="s">
        <v>51</v>
      </c>
      <c r="B39" s="37">
        <v>0</v>
      </c>
      <c r="C39" s="21">
        <v>0</v>
      </c>
      <c r="D39" s="26">
        <v>0</v>
      </c>
      <c r="E39" s="38">
        <v>0</v>
      </c>
      <c r="F39" s="21">
        <v>0</v>
      </c>
      <c r="G39" s="38">
        <v>0</v>
      </c>
      <c r="H39" s="38">
        <v>0</v>
      </c>
      <c r="I39" s="21">
        <v>0</v>
      </c>
      <c r="J39" s="38">
        <v>0</v>
      </c>
      <c r="K39" s="38">
        <v>0</v>
      </c>
      <c r="L39" s="21">
        <v>0</v>
      </c>
      <c r="M39" s="21">
        <v>0</v>
      </c>
      <c r="N39" s="21">
        <v>0</v>
      </c>
      <c r="O39" s="22">
        <f t="shared" si="0"/>
        <v>0</v>
      </c>
    </row>
    <row r="40" spans="1:15">
      <c r="A40" s="39" t="s">
        <v>52</v>
      </c>
      <c r="B40" s="37">
        <v>0</v>
      </c>
      <c r="C40" s="21">
        <v>0</v>
      </c>
      <c r="D40" s="26">
        <v>0</v>
      </c>
      <c r="E40" s="38">
        <v>0</v>
      </c>
      <c r="F40" s="21">
        <v>0</v>
      </c>
      <c r="G40" s="38">
        <v>0</v>
      </c>
      <c r="H40" s="38">
        <v>0</v>
      </c>
      <c r="I40" s="21">
        <v>0</v>
      </c>
      <c r="J40" s="38">
        <v>0</v>
      </c>
      <c r="K40" s="38">
        <v>0</v>
      </c>
      <c r="L40" s="21">
        <v>1</v>
      </c>
      <c r="M40" s="21">
        <v>0</v>
      </c>
      <c r="N40" s="21">
        <v>0</v>
      </c>
      <c r="O40" s="22">
        <f t="shared" si="0"/>
        <v>1</v>
      </c>
    </row>
    <row r="41" spans="1:15">
      <c r="A41" s="40" t="s">
        <v>53</v>
      </c>
      <c r="B41" s="37">
        <v>0</v>
      </c>
      <c r="C41" s="21">
        <v>1</v>
      </c>
      <c r="D41" s="26">
        <v>1</v>
      </c>
      <c r="E41" s="38">
        <v>0</v>
      </c>
      <c r="F41" s="21">
        <v>1</v>
      </c>
      <c r="G41" s="38">
        <v>0</v>
      </c>
      <c r="H41" s="38">
        <v>0</v>
      </c>
      <c r="I41" s="21">
        <v>1</v>
      </c>
      <c r="J41" s="38">
        <v>0</v>
      </c>
      <c r="K41" s="38">
        <v>0</v>
      </c>
      <c r="L41" s="21">
        <v>1</v>
      </c>
      <c r="M41" s="21">
        <v>0</v>
      </c>
      <c r="N41" s="21">
        <v>1</v>
      </c>
      <c r="O41" s="22">
        <f t="shared" si="0"/>
        <v>6</v>
      </c>
    </row>
    <row r="42" spans="1:15">
      <c r="A42" s="40" t="s">
        <v>54</v>
      </c>
      <c r="B42" s="37">
        <v>0</v>
      </c>
      <c r="C42" s="21">
        <v>0</v>
      </c>
      <c r="D42" s="26">
        <v>0</v>
      </c>
      <c r="E42" s="38">
        <v>0</v>
      </c>
      <c r="F42" s="21">
        <v>1</v>
      </c>
      <c r="G42" s="38">
        <v>0</v>
      </c>
      <c r="H42" s="38">
        <v>0</v>
      </c>
      <c r="I42" s="21">
        <v>0</v>
      </c>
      <c r="J42" s="38">
        <v>0</v>
      </c>
      <c r="K42" s="38">
        <v>0</v>
      </c>
      <c r="L42" s="21">
        <v>1</v>
      </c>
      <c r="M42" s="21">
        <v>0</v>
      </c>
      <c r="N42" s="21">
        <v>1</v>
      </c>
      <c r="O42" s="22">
        <f t="shared" si="0"/>
        <v>3</v>
      </c>
    </row>
    <row r="43" spans="1:15">
      <c r="A43" s="40" t="s">
        <v>55</v>
      </c>
      <c r="B43" s="37">
        <v>0</v>
      </c>
      <c r="C43" s="21">
        <v>0</v>
      </c>
      <c r="D43" s="26">
        <v>0</v>
      </c>
      <c r="E43" s="38">
        <v>0</v>
      </c>
      <c r="F43" s="21">
        <v>1</v>
      </c>
      <c r="G43" s="38">
        <v>0</v>
      </c>
      <c r="H43" s="38">
        <v>0</v>
      </c>
      <c r="I43" s="21">
        <v>0</v>
      </c>
      <c r="J43" s="38">
        <v>0</v>
      </c>
      <c r="K43" s="38">
        <v>0</v>
      </c>
      <c r="L43" s="21">
        <v>1</v>
      </c>
      <c r="M43" s="21">
        <v>0</v>
      </c>
      <c r="N43" s="21">
        <v>0</v>
      </c>
      <c r="O43" s="22">
        <f t="shared" si="0"/>
        <v>2</v>
      </c>
    </row>
    <row r="44" spans="1:15">
      <c r="A44" s="40" t="s">
        <v>56</v>
      </c>
      <c r="B44" s="37">
        <v>0</v>
      </c>
      <c r="C44" s="21">
        <v>0</v>
      </c>
      <c r="D44" s="26">
        <v>0</v>
      </c>
      <c r="E44" s="38">
        <v>0</v>
      </c>
      <c r="F44" s="21">
        <v>0</v>
      </c>
      <c r="G44" s="38">
        <v>0</v>
      </c>
      <c r="H44" s="38">
        <v>0</v>
      </c>
      <c r="I44" s="21">
        <v>0</v>
      </c>
      <c r="J44" s="38">
        <v>0</v>
      </c>
      <c r="K44" s="38">
        <v>0</v>
      </c>
      <c r="L44" s="21">
        <v>0</v>
      </c>
      <c r="M44" s="21">
        <v>0</v>
      </c>
      <c r="N44" s="21">
        <v>0</v>
      </c>
      <c r="O44" s="22">
        <f t="shared" si="0"/>
        <v>0</v>
      </c>
    </row>
    <row r="45" spans="1:15">
      <c r="A45" s="40" t="s">
        <v>57</v>
      </c>
      <c r="B45" s="37">
        <v>0</v>
      </c>
      <c r="C45" s="21">
        <v>0</v>
      </c>
      <c r="D45" s="26">
        <v>0</v>
      </c>
      <c r="E45" s="38">
        <v>0</v>
      </c>
      <c r="F45" s="21">
        <v>0</v>
      </c>
      <c r="G45" s="38">
        <v>0</v>
      </c>
      <c r="H45" s="38">
        <v>0</v>
      </c>
      <c r="I45" s="21">
        <v>0</v>
      </c>
      <c r="J45" s="38">
        <v>0</v>
      </c>
      <c r="K45" s="38">
        <v>0</v>
      </c>
      <c r="L45" s="21">
        <v>1</v>
      </c>
      <c r="M45" s="21">
        <v>0</v>
      </c>
      <c r="N45" s="21">
        <v>0</v>
      </c>
      <c r="O45" s="22">
        <f t="shared" si="0"/>
        <v>1</v>
      </c>
    </row>
    <row r="46" spans="1:15">
      <c r="B46" s="23">
        <f t="shared" ref="B46:N46" si="1">SUM(B2:B45)</f>
        <v>21</v>
      </c>
      <c r="C46" s="23">
        <f t="shared" si="1"/>
        <v>25</v>
      </c>
      <c r="D46" s="23">
        <f t="shared" si="1"/>
        <v>26</v>
      </c>
      <c r="E46" s="23">
        <f t="shared" si="1"/>
        <v>22</v>
      </c>
      <c r="F46" s="23">
        <f t="shared" si="1"/>
        <v>32</v>
      </c>
      <c r="G46" s="23">
        <f t="shared" si="1"/>
        <v>23</v>
      </c>
      <c r="H46" s="23">
        <f t="shared" si="1"/>
        <v>22</v>
      </c>
      <c r="I46" s="23">
        <f t="shared" si="1"/>
        <v>19</v>
      </c>
      <c r="J46" s="23">
        <f t="shared" si="1"/>
        <v>22</v>
      </c>
      <c r="K46" s="23">
        <f t="shared" si="1"/>
        <v>4</v>
      </c>
      <c r="L46" s="23">
        <f t="shared" si="1"/>
        <v>38</v>
      </c>
      <c r="M46" s="23">
        <f t="shared" si="1"/>
        <v>17</v>
      </c>
      <c r="N46" s="23">
        <f t="shared" si="1"/>
        <v>29</v>
      </c>
    </row>
    <row r="48" spans="1:15">
      <c r="A48" s="77" t="s">
        <v>67</v>
      </c>
      <c r="B48" s="78"/>
      <c r="C48" s="78"/>
      <c r="D48" s="78"/>
      <c r="E48" s="78"/>
      <c r="F48" s="79"/>
    </row>
    <row r="49" spans="1:6">
      <c r="A49" s="80" t="s">
        <v>68</v>
      </c>
      <c r="B49" s="80"/>
      <c r="C49" s="80"/>
      <c r="D49" s="80"/>
      <c r="E49" s="80"/>
      <c r="F49" s="80"/>
    </row>
    <row r="51" spans="1:6">
      <c r="A51" s="81" t="s">
        <v>69</v>
      </c>
      <c r="B51" s="82" t="s">
        <v>70</v>
      </c>
    </row>
    <row r="52" spans="1:6">
      <c r="A52" s="81"/>
      <c r="B52" s="82"/>
    </row>
    <row r="53" spans="1:6">
      <c r="A53" s="14" t="s">
        <v>64</v>
      </c>
      <c r="B53" s="24">
        <f>K46</f>
        <v>4</v>
      </c>
    </row>
    <row r="54" spans="1:6">
      <c r="A54" s="15" t="s">
        <v>6</v>
      </c>
      <c r="B54" s="24">
        <f>M46</f>
        <v>17</v>
      </c>
    </row>
    <row r="55" spans="1:6">
      <c r="A55" s="15" t="s">
        <v>4</v>
      </c>
      <c r="B55" s="24">
        <f>I46</f>
        <v>19</v>
      </c>
    </row>
    <row r="56" spans="1:6">
      <c r="A56" s="14" t="s">
        <v>58</v>
      </c>
      <c r="B56" s="24">
        <f>B46</f>
        <v>21</v>
      </c>
    </row>
    <row r="57" spans="1:6">
      <c r="A57" s="14" t="s">
        <v>60</v>
      </c>
      <c r="B57" s="24">
        <f>E46</f>
        <v>22</v>
      </c>
    </row>
    <row r="58" spans="1:6">
      <c r="A58" s="14" t="s">
        <v>62</v>
      </c>
      <c r="B58" s="24">
        <f>H46</f>
        <v>22</v>
      </c>
    </row>
    <row r="59" spans="1:6">
      <c r="A59" s="14" t="s">
        <v>71</v>
      </c>
      <c r="B59" s="24">
        <f>J46</f>
        <v>22</v>
      </c>
    </row>
    <row r="60" spans="1:6">
      <c r="A60" s="14" t="s">
        <v>61</v>
      </c>
      <c r="B60" s="24">
        <f>G46</f>
        <v>23</v>
      </c>
    </row>
    <row r="61" spans="1:6">
      <c r="A61" s="27" t="s">
        <v>59</v>
      </c>
      <c r="B61" s="24">
        <f>D46</f>
        <v>26</v>
      </c>
    </row>
    <row r="62" spans="1:6">
      <c r="A62" s="15" t="s">
        <v>7</v>
      </c>
      <c r="B62" s="24">
        <f>N46</f>
        <v>29</v>
      </c>
    </row>
    <row r="63" spans="1:6">
      <c r="A63" s="15" t="s">
        <v>3</v>
      </c>
      <c r="B63" s="24">
        <f>F46</f>
        <v>32</v>
      </c>
    </row>
    <row r="64" spans="1:6">
      <c r="A64" s="15" t="s">
        <v>5</v>
      </c>
      <c r="B64" s="24">
        <f>L46</f>
        <v>38</v>
      </c>
      <c r="D64" s="16" t="s">
        <v>72</v>
      </c>
    </row>
  </sheetData>
  <autoFilter ref="A1:O46" xr:uid="{5A803976-E6CA-4A6C-9F06-FBB1411305E3}"/>
  <mergeCells count="4">
    <mergeCell ref="A48:F48"/>
    <mergeCell ref="A49:F49"/>
    <mergeCell ref="A51:A52"/>
    <mergeCell ref="B51:B52"/>
  </mergeCells>
  <phoneticPr fontId="13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2024-09-11T20:25:51+00:00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DCCDF-72AD-4C46-B190-1E2ECCCECAAA}"/>
</file>

<file path=customXml/itemProps2.xml><?xml version="1.0" encoding="utf-8"?>
<ds:datastoreItem xmlns:ds="http://schemas.openxmlformats.org/officeDocument/2006/customXml" ds:itemID="{5388C13E-5ACE-4D30-BC5A-C2F7522769B2}"/>
</file>

<file path=customXml/itemProps3.xml><?xml version="1.0" encoding="utf-8"?>
<ds:datastoreItem xmlns:ds="http://schemas.openxmlformats.org/officeDocument/2006/customXml" ds:itemID="{FC4F577F-F781-47C8-819E-0235AF789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2024-08-16T19:45:16Z</dcterms:created>
  <dcterms:modified xsi:type="dcterms:W3CDTF">2024-09-26T17:10:41Z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