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8"/>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Santander/Vélez - Santander/07. Insumos de campo revisados/Aptitud final/"/>
    </mc:Choice>
  </mc:AlternateContent>
  <xr:revisionPtr revIDLastSave="58" documentId="8_{C0B8F6CB-1B5F-4741-8116-2D46A98B847C}" xr6:coauthVersionLast="47" xr6:coauthVersionMax="47" xr10:uidLastSave="{C5853C35-6B33-4158-9D37-FE2BD7A78FCB}"/>
  <bookViews>
    <workbookView xWindow="28680" yWindow="-120" windowWidth="29040" windowHeight="1572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_xlnm._FilterDatabase" localSheetId="1" hidden="1">'Aptitud final'!$A$1:$AU$1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2" i="12" l="1"/>
  <c r="B2" i="16"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K102" i="12"/>
  <c r="J102" i="12"/>
  <c r="I102" i="12"/>
  <c r="H102" i="12"/>
  <c r="G102" i="12"/>
  <c r="F102" i="12"/>
  <c r="E102" i="12"/>
  <c r="D102" i="12"/>
  <c r="C102" i="12"/>
  <c r="B102" i="12"/>
  <c r="M102" i="12" l="1"/>
  <c r="O102" i="12"/>
  <c r="L102" i="12"/>
  <c r="AS57"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Q102" i="12" l="1"/>
  <c r="AP102" i="12"/>
  <c r="AS102"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<sst xmlns="http://schemas.openxmlformats.org/spreadsheetml/2006/main" count="317" uniqueCount="86">
  <si>
    <t>Cacao sombrio</t>
  </si>
  <si>
    <t>Café</t>
  </si>
  <si>
    <t>Caña panelera</t>
  </si>
  <si>
    <t>Maíz tradicional</t>
  </si>
  <si>
    <t>Avicultura</t>
  </si>
  <si>
    <t>Ganaderia carne</t>
  </si>
  <si>
    <t>Ganaderia DP</t>
  </si>
  <si>
    <t>Ovinos</t>
  </si>
  <si>
    <t>Porcicultura ciclo completo</t>
  </si>
  <si>
    <t>02Lc-80</t>
  </si>
  <si>
    <t>Área total</t>
  </si>
  <si>
    <t>Apto</t>
  </si>
  <si>
    <t>No apto</t>
  </si>
  <si>
    <t>% aptitud</t>
  </si>
  <si>
    <t>02Lcs1-80</t>
  </si>
  <si>
    <t>02Qc-80</t>
  </si>
  <si>
    <t>02Qcs1-80</t>
  </si>
  <si>
    <t>05Pd-61</t>
  </si>
  <si>
    <t>05Qd-61</t>
  </si>
  <si>
    <t>06Kd-55</t>
  </si>
  <si>
    <t>06Kds1-55</t>
  </si>
  <si>
    <t>06Ld-55</t>
  </si>
  <si>
    <t>06Les1-55</t>
  </si>
  <si>
    <t>06Ud2s1-55</t>
  </si>
  <si>
    <t>07Kcp-49</t>
  </si>
  <si>
    <t>07Lds1-49</t>
  </si>
  <si>
    <t>07Le-49</t>
  </si>
  <si>
    <t>07Pcp-49</t>
  </si>
  <si>
    <t>07Qe-49</t>
  </si>
  <si>
    <t>07Qes1-49</t>
  </si>
  <si>
    <t>07Uaip-49</t>
  </si>
  <si>
    <t>08Ke-44</t>
  </si>
  <si>
    <t>08Ke2s1-44</t>
  </si>
  <si>
    <t>08Kes1-44</t>
  </si>
  <si>
    <t>08Le-44</t>
  </si>
  <si>
    <t>08Les1-44</t>
  </si>
  <si>
    <t>08Ue-44</t>
  </si>
  <si>
    <t>09Kf2s1-38</t>
  </si>
  <si>
    <t>09Kfs1-38</t>
  </si>
  <si>
    <t>09Ues1-38</t>
  </si>
  <si>
    <t>10Pf-30</t>
  </si>
  <si>
    <t>10PfLs1-30</t>
  </si>
  <si>
    <t>10Pfs1-30</t>
  </si>
  <si>
    <t>10Qf2s1-30</t>
  </si>
  <si>
    <t>10Uf-30</t>
  </si>
  <si>
    <t>10UfL-30</t>
  </si>
  <si>
    <t>10UfLs1-30</t>
  </si>
  <si>
    <t>Cacao, café, caña panelera, maíz tradicinal, Avicultura, ganaderia, ovinos y porcicultura de SIPRA Nacional</t>
  </si>
  <si>
    <t>UFH</t>
  </si>
  <si>
    <t>avicultura_postura</t>
  </si>
  <si>
    <t>avicultura_engorde</t>
  </si>
  <si>
    <t>ganaderia_carne</t>
  </si>
  <si>
    <t>ganaderia_dp</t>
  </si>
  <si>
    <t>ovinos</t>
  </si>
  <si>
    <t>porcicultura_ciclo_completo</t>
  </si>
  <si>
    <t>cacao_sombrio</t>
  </si>
  <si>
    <t>cafe</t>
  </si>
  <si>
    <t>cana_panelera</t>
  </si>
  <si>
    <t>maiz_tradicional</t>
  </si>
  <si>
    <t>banano</t>
  </si>
  <si>
    <t>bijao</t>
  </si>
  <si>
    <t>guayaba</t>
  </si>
  <si>
    <t>mora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</si>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</sst>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7">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theme="1"/>
      <name val="Arial"/>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FCE4D6"/>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0" fillId="0" borderId="0" xfId="0" applyAlignment="1">
      <alignment horizontal="left"/>
    </xf>
    <xf numFmtId="0" fontId="3" fillId="4" borderId="2" xfId="0" applyFont="1" applyFill="1" applyBorder="1" applyAlignment="1">
      <alignment horizontal="center"/>
    </xf>
    <xf numFmtId="0" fontId="3" fillId="11" borderId="2" xfId="0" applyFont="1" applyFill="1" applyBorder="1" applyAlignment="1">
      <alignment horizontal="center"/>
    </xf>
    <xf numFmtId="0" fontId="1" fillId="3" borderId="1" xfId="0" applyFont="1" applyFill="1" applyBorder="1" applyAlignment="1">
      <alignment horizontal="center" vertical="center" wrapText="1"/>
    </xf>
    <xf numFmtId="0" fontId="4" fillId="5" borderId="2" xfId="0" applyFont="1" applyFill="1" applyBorder="1" applyAlignment="1">
      <alignment horizontal="center"/>
    </xf>
    <xf numFmtId="0" fontId="12" fillId="7" borderId="2" xfId="0" applyFont="1" applyFill="1" applyBorder="1" applyAlignment="1">
      <alignment horizontal="center"/>
    </xf>
    <xf numFmtId="0" fontId="4" fillId="7" borderId="2" xfId="0" applyFont="1" applyFill="1" applyBorder="1" applyAlignment="1">
      <alignment horizontal="center"/>
    </xf>
    <xf numFmtId="0" fontId="16" fillId="12" borderId="2" xfId="0" applyFont="1" applyFill="1" applyBorder="1" applyAlignment="1">
      <alignment horizontal="center" wrapText="1"/>
    </xf>
    <xf numFmtId="0" fontId="16" fillId="0" borderId="2" xfId="0" applyFont="1" applyBorder="1" applyAlignment="1">
      <alignment horizontal="center"/>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ercent" xfId="1" builtinId="5"/>
  </cellStyles>
  <dxfs count="82">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ont>
        <color theme="0"/>
      </font>
      <fill>
        <patternFill>
          <bgColor rgb="FF473626"/>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FFFF00"/>
      <color rgb="FF473626"/>
      <color rgb="FF8D4925"/>
      <color rgb="FFFF4F7F"/>
      <color rgb="FFFF8C3C"/>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cacao_plátano_limón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en sistema de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espinaca</v>
          </cell>
          <cell r="C65" t="str">
            <v>espinaca</v>
          </cell>
        </row>
        <row r="66">
          <cell r="A66" t="str">
            <v>agricola</v>
          </cell>
          <cell r="B66" t="str">
            <v>fique</v>
          </cell>
          <cell r="C66" t="str">
            <v>fique</v>
          </cell>
        </row>
        <row r="67">
          <cell r="A67" t="str">
            <v>agricola</v>
          </cell>
          <cell r="B67" t="str">
            <v>frijol</v>
          </cell>
          <cell r="C67" t="str">
            <v>frijol</v>
          </cell>
        </row>
        <row r="68">
          <cell r="A68" t="str">
            <v>agricola</v>
          </cell>
          <cell r="B68" t="str">
            <v>frijol_arbustivo</v>
          </cell>
          <cell r="C68" t="str">
            <v>frjiol arbustivo</v>
          </cell>
        </row>
        <row r="69">
          <cell r="A69" t="str">
            <v>agricola</v>
          </cell>
          <cell r="B69" t="str">
            <v>frijol_cabeza_negra</v>
          </cell>
          <cell r="C69" t="str">
            <v>frijol cabeza negra</v>
          </cell>
        </row>
        <row r="70">
          <cell r="A70" t="str">
            <v>agricola</v>
          </cell>
          <cell r="B70" t="str">
            <v>frijol_caraota</v>
          </cell>
          <cell r="C70" t="str">
            <v>frijol caraota</v>
          </cell>
        </row>
        <row r="71">
          <cell r="A71" t="str">
            <v>agricola</v>
          </cell>
          <cell r="B71" t="str">
            <v>frijol_caupi</v>
          </cell>
          <cell r="C71" t="str">
            <v>frijol caupí</v>
          </cell>
        </row>
        <row r="72">
          <cell r="A72" t="str">
            <v>agricola</v>
          </cell>
          <cell r="B72" t="str">
            <v>frijol_rosado_zaragoza</v>
          </cell>
          <cell r="C72" t="str">
            <v>frijol rosado zaragoza</v>
          </cell>
        </row>
        <row r="73">
          <cell r="A73" t="str">
            <v>agricola</v>
          </cell>
          <cell r="B73" t="str">
            <v>frijol_voluble</v>
          </cell>
          <cell r="C73" t="str">
            <v>frijol voluble</v>
          </cell>
        </row>
        <row r="74">
          <cell r="A74" t="str">
            <v>agricola</v>
          </cell>
          <cell r="B74" t="str">
            <v>frijol_zaragoza</v>
          </cell>
          <cell r="C74" t="str">
            <v>frijol zaragoza</v>
          </cell>
        </row>
        <row r="75">
          <cell r="A75" t="str">
            <v>agricola</v>
          </cell>
          <cell r="B75" t="str">
            <v>frijol_zaragoza</v>
          </cell>
          <cell r="C75" t="str">
            <v>frijol zaragoza</v>
          </cell>
        </row>
        <row r="76">
          <cell r="A76" t="str">
            <v>pecuaria</v>
          </cell>
          <cell r="B76" t="str">
            <v>ganaderia_carne</v>
          </cell>
          <cell r="C76" t="str">
            <v>ganadería de carne</v>
          </cell>
        </row>
        <row r="77">
          <cell r="A77" t="str">
            <v>pecuaria</v>
          </cell>
          <cell r="B77" t="str">
            <v>ganaderia_dp</v>
          </cell>
          <cell r="C77" t="str">
            <v>ganadería doble propósito</v>
          </cell>
        </row>
        <row r="78">
          <cell r="A78" t="str">
            <v>pecuaria</v>
          </cell>
          <cell r="B78" t="str">
            <v>ganaderia_leche</v>
          </cell>
          <cell r="C78" t="str">
            <v>ganadería de leche</v>
          </cell>
        </row>
        <row r="79">
          <cell r="A79" t="str">
            <v>agricola</v>
          </cell>
          <cell r="B79" t="str">
            <v>granadilla</v>
          </cell>
          <cell r="C79" t="str">
            <v>granadilla</v>
          </cell>
        </row>
        <row r="80">
          <cell r="A80" t="str">
            <v>agricola</v>
          </cell>
          <cell r="B80" t="str">
            <v>guandul</v>
          </cell>
          <cell r="C80" t="str">
            <v>guandul</v>
          </cell>
        </row>
        <row r="81">
          <cell r="A81" t="str">
            <v>agricola</v>
          </cell>
          <cell r="B81" t="str">
            <v>guayaba</v>
          </cell>
          <cell r="C81" t="str">
            <v>guayaba</v>
          </cell>
        </row>
        <row r="82">
          <cell r="A82" t="str">
            <v>agricola</v>
          </cell>
          <cell r="B82" t="str">
            <v>gulupa</v>
          </cell>
          <cell r="C82" t="str">
            <v>gulupa</v>
          </cell>
        </row>
        <row r="83">
          <cell r="A83" t="str">
            <v>agricola</v>
          </cell>
          <cell r="B83" t="str">
            <v>hierbabuena</v>
          </cell>
          <cell r="C83" t="str">
            <v>hierbabuena</v>
          </cell>
        </row>
        <row r="84">
          <cell r="A84" t="str">
            <v>agricola</v>
          </cell>
          <cell r="B84" t="str">
            <v>hortalizas*</v>
          </cell>
          <cell r="C84" t="str">
            <v>hortalizas</v>
          </cell>
        </row>
        <row r="85">
          <cell r="A85" t="str">
            <v>agricola</v>
          </cell>
          <cell r="B85" t="str">
            <v xml:space="preserve">lechuga </v>
          </cell>
          <cell r="C85" t="str">
            <v>lechuga</v>
          </cell>
        </row>
        <row r="86">
          <cell r="A86" t="str">
            <v>agricola</v>
          </cell>
          <cell r="B86" t="str">
            <v>lechuga_gourmet</v>
          </cell>
          <cell r="C86" t="str">
            <v>lechuga gourmet</v>
          </cell>
        </row>
        <row r="87">
          <cell r="A87" t="str">
            <v>agricola</v>
          </cell>
          <cell r="B87" t="str">
            <v>limon</v>
          </cell>
          <cell r="C87" t="str">
            <v>limón</v>
          </cell>
        </row>
        <row r="88">
          <cell r="A88" t="str">
            <v>agricola</v>
          </cell>
          <cell r="B88" t="str">
            <v>limon_castilla</v>
          </cell>
          <cell r="C88" t="str">
            <v>limón de castilla</v>
          </cell>
        </row>
        <row r="89">
          <cell r="A89" t="str">
            <v>agricola</v>
          </cell>
          <cell r="B89" t="str">
            <v>limon_castilla_limon_mandarino</v>
          </cell>
          <cell r="C89" t="str">
            <v>limón de castilla y limón mandarino</v>
          </cell>
        </row>
        <row r="90">
          <cell r="A90" t="str">
            <v>agricola</v>
          </cell>
          <cell r="B90" t="str">
            <v>limon_criollo</v>
          </cell>
          <cell r="C90" t="str">
            <v>limón criollo</v>
          </cell>
        </row>
        <row r="91">
          <cell r="A91" t="str">
            <v>agricola</v>
          </cell>
          <cell r="B91" t="str">
            <v>limon_mandarina</v>
          </cell>
          <cell r="C91" t="str">
            <v xml:space="preserve">limón en asocio con mandarina </v>
          </cell>
        </row>
        <row r="92">
          <cell r="A92" t="str">
            <v>agricola</v>
          </cell>
          <cell r="B92" t="str">
            <v>limon_mandarino</v>
          </cell>
          <cell r="C92" t="str">
            <v>limón mandarino</v>
          </cell>
        </row>
        <row r="93">
          <cell r="A93" t="str">
            <v>agricola</v>
          </cell>
          <cell r="B93" t="str">
            <v>limon_tahiti</v>
          </cell>
          <cell r="C93" t="str">
            <v>limón Tahití</v>
          </cell>
        </row>
        <row r="94">
          <cell r="A94" t="str">
            <v>agricola</v>
          </cell>
          <cell r="B94" t="str">
            <v>maiz</v>
          </cell>
          <cell r="C94" t="str">
            <v>maíz</v>
          </cell>
        </row>
        <row r="95">
          <cell r="A95" t="str">
            <v>agricola</v>
          </cell>
          <cell r="B95" t="str">
            <v>maiz amarillo</v>
          </cell>
          <cell r="C95" t="str">
            <v>maíz amarillo</v>
          </cell>
        </row>
        <row r="96">
          <cell r="A96" t="str">
            <v>agricola</v>
          </cell>
          <cell r="B96" t="str">
            <v>maiz puya</v>
          </cell>
          <cell r="C96" t="str">
            <v>maíz puya</v>
          </cell>
        </row>
        <row r="97">
          <cell r="A97" t="str">
            <v>agricola</v>
          </cell>
          <cell r="B97" t="str">
            <v>maiz_amarillo</v>
          </cell>
          <cell r="C97" t="str">
            <v xml:space="preserve">Maíz amarillo </v>
          </cell>
        </row>
        <row r="98">
          <cell r="A98" t="str">
            <v>agricola</v>
          </cell>
          <cell r="B98" t="str">
            <v>maiz_amarillo_tradicional</v>
          </cell>
          <cell r="C98" t="str">
            <v>maíz amarillo  tradicional</v>
          </cell>
        </row>
        <row r="99">
          <cell r="A99" t="str">
            <v>agricola</v>
          </cell>
          <cell r="B99" t="str">
            <v>maiz_blanco</v>
          </cell>
          <cell r="C99" t="str">
            <v>Maíz blanco tradicional</v>
          </cell>
        </row>
        <row r="100">
          <cell r="A100" t="str">
            <v>agricola</v>
          </cell>
          <cell r="B100" t="str">
            <v>maiz_blanco_tradicional</v>
          </cell>
          <cell r="C100" t="str">
            <v>maíz blanco tradicional</v>
          </cell>
        </row>
        <row r="101">
          <cell r="A101" t="str">
            <v>agricola</v>
          </cell>
          <cell r="B101" t="str">
            <v>maiz_puya</v>
          </cell>
          <cell r="C101" t="str">
            <v>maíz puya</v>
          </cell>
        </row>
        <row r="102">
          <cell r="A102" t="str">
            <v>agricola</v>
          </cell>
          <cell r="B102" t="str">
            <v>maiz_tecnificado</v>
          </cell>
          <cell r="C102" t="str">
            <v>maíz tecnificado</v>
          </cell>
        </row>
        <row r="103">
          <cell r="A103" t="str">
            <v>agricola</v>
          </cell>
          <cell r="B103" t="str">
            <v>maiz_tradicional</v>
          </cell>
          <cell r="C103" t="str">
            <v>maíz tradicional</v>
          </cell>
        </row>
        <row r="104">
          <cell r="A104" t="str">
            <v>agricola</v>
          </cell>
          <cell r="B104" t="str">
            <v>malanga</v>
          </cell>
          <cell r="C104" t="str">
            <v>malanga</v>
          </cell>
        </row>
        <row r="105">
          <cell r="A105" t="str">
            <v>agricola</v>
          </cell>
          <cell r="B105" t="str">
            <v>mamoncillo</v>
          </cell>
          <cell r="C105" t="str">
            <v>mamoncillo</v>
          </cell>
        </row>
        <row r="106">
          <cell r="A106" t="str">
            <v>agricola</v>
          </cell>
          <cell r="B106" t="str">
            <v>mamoncillo</v>
          </cell>
          <cell r="C106" t="str">
            <v>mamoncillo</v>
          </cell>
        </row>
        <row r="107">
          <cell r="A107" t="str">
            <v>agricola</v>
          </cell>
          <cell r="B107" t="str">
            <v>mandarina</v>
          </cell>
          <cell r="C107" t="str">
            <v>mandarina</v>
          </cell>
        </row>
        <row r="108">
          <cell r="A108" t="str">
            <v>agricola</v>
          </cell>
          <cell r="B108" t="str">
            <v>mango</v>
          </cell>
          <cell r="C108" t="str">
            <v>mango</v>
          </cell>
        </row>
        <row r="109">
          <cell r="A109" t="str">
            <v>agricola</v>
          </cell>
          <cell r="B109" t="str">
            <v>mango_hilaza</v>
          </cell>
          <cell r="C109" t="str">
            <v>mango hilaza</v>
          </cell>
        </row>
        <row r="110">
          <cell r="A110" t="str">
            <v>agricola</v>
          </cell>
          <cell r="B110" t="str">
            <v>mango_keitt</v>
          </cell>
          <cell r="C110" t="str">
            <v>mango keitt</v>
          </cell>
        </row>
        <row r="111">
          <cell r="A111" t="str">
            <v>agricola</v>
          </cell>
          <cell r="B111" t="str">
            <v>mango_tommy</v>
          </cell>
          <cell r="C111" t="str">
            <v>mango tommy</v>
          </cell>
        </row>
        <row r="112">
          <cell r="A112" t="str">
            <v>agricola</v>
          </cell>
          <cell r="B112" t="str">
            <v>maracuya</v>
          </cell>
          <cell r="C112" t="str">
            <v>maracuyá</v>
          </cell>
        </row>
        <row r="113">
          <cell r="A113" t="str">
            <v>agricola</v>
          </cell>
          <cell r="B113" t="str">
            <v>melon</v>
          </cell>
          <cell r="C113" t="str">
            <v xml:space="preserve">melón </v>
          </cell>
        </row>
        <row r="114">
          <cell r="A114" t="str">
            <v>agricola</v>
          </cell>
          <cell r="B114" t="str">
            <v>mora</v>
          </cell>
          <cell r="C114" t="str">
            <v>mora</v>
          </cell>
        </row>
        <row r="115">
          <cell r="A115" t="str">
            <v>agricola</v>
          </cell>
          <cell r="B115" t="str">
            <v>name</v>
          </cell>
          <cell r="C115" t="str">
            <v>ñame</v>
          </cell>
        </row>
        <row r="116">
          <cell r="A116" t="str">
            <v>agricola</v>
          </cell>
          <cell r="B116" t="str">
            <v>name_diamante</v>
          </cell>
          <cell r="C116" t="str">
            <v>ñame diamante</v>
          </cell>
        </row>
        <row r="117">
          <cell r="A117" t="str">
            <v>agricola</v>
          </cell>
          <cell r="B117" t="str">
            <v>name_espino</v>
          </cell>
          <cell r="C117" t="str">
            <v>ñame espino</v>
          </cell>
        </row>
        <row r="118">
          <cell r="A118" t="str">
            <v>agricola</v>
          </cell>
          <cell r="B118" t="str">
            <v>naranja</v>
          </cell>
          <cell r="C118" t="str">
            <v>naranja</v>
          </cell>
        </row>
        <row r="119">
          <cell r="A119" t="str">
            <v>agricola</v>
          </cell>
          <cell r="B119" t="str">
            <v>naranja_valencia</v>
          </cell>
          <cell r="C119" t="str">
            <v>naranja valencia</v>
          </cell>
        </row>
        <row r="120">
          <cell r="A120" t="str">
            <v>pecuaria</v>
          </cell>
          <cell r="B120" t="str">
            <v>ovinos</v>
          </cell>
          <cell r="C120" t="str">
            <v>ovinos</v>
          </cell>
        </row>
        <row r="121">
          <cell r="A121" t="str">
            <v>agricola</v>
          </cell>
          <cell r="B121" t="str">
            <v>palma_aceite</v>
          </cell>
          <cell r="C121" t="str">
            <v>palma de aceite</v>
          </cell>
        </row>
        <row r="122">
          <cell r="A122" t="str">
            <v>agricola</v>
          </cell>
          <cell r="B122" t="str">
            <v>papa</v>
          </cell>
          <cell r="C122" t="str">
            <v>papa</v>
          </cell>
        </row>
        <row r="123">
          <cell r="A123" t="str">
            <v>agricola</v>
          </cell>
          <cell r="B123" t="str">
            <v>papa_criolla</v>
          </cell>
          <cell r="C123" t="str">
            <v>papa criolla</v>
          </cell>
        </row>
        <row r="124">
          <cell r="A124" t="str">
            <v>agricola</v>
          </cell>
          <cell r="B124" t="str">
            <v>papaya</v>
          </cell>
          <cell r="C124" t="str">
            <v>papaya</v>
          </cell>
        </row>
        <row r="125">
          <cell r="A125" t="str">
            <v>agricola</v>
          </cell>
          <cell r="B125" t="str">
            <v>patilla</v>
          </cell>
          <cell r="C125" t="str">
            <v>patilla</v>
          </cell>
        </row>
        <row r="126">
          <cell r="A126" t="str">
            <v>agricola</v>
          </cell>
          <cell r="B126" t="str">
            <v>patilla_melon</v>
          </cell>
          <cell r="C126" t="str">
            <v>patilla en asocio con melón</v>
          </cell>
        </row>
        <row r="127">
          <cell r="A127" t="str">
            <v>agricola</v>
          </cell>
          <cell r="B127" t="str">
            <v>pepino_guiso</v>
          </cell>
          <cell r="C127" t="str">
            <v>pepino guiso</v>
          </cell>
        </row>
        <row r="128">
          <cell r="A128" t="str">
            <v>pecuaria</v>
          </cell>
          <cell r="B128" t="str">
            <v>piangua</v>
          </cell>
          <cell r="C128" t="str">
            <v>piangua</v>
          </cell>
        </row>
        <row r="129">
          <cell r="A129" t="str">
            <v>agricola</v>
          </cell>
          <cell r="B129" t="str">
            <v>pimenton</v>
          </cell>
          <cell r="C129" t="str">
            <v>pimentón</v>
          </cell>
        </row>
        <row r="130">
          <cell r="A130" t="str">
            <v>agricola</v>
          </cell>
          <cell r="B130" t="str">
            <v>pimienta</v>
          </cell>
          <cell r="C130" t="str">
            <v>pimienta</v>
          </cell>
        </row>
        <row r="131">
          <cell r="A131" t="str">
            <v>agricola</v>
          </cell>
          <cell r="B131" t="str">
            <v>pimientos</v>
          </cell>
          <cell r="C131" t="str">
            <v>pimientos</v>
          </cell>
        </row>
        <row r="132">
          <cell r="A132" t="str">
            <v>agricola</v>
          </cell>
          <cell r="B132" t="str">
            <v>piña</v>
          </cell>
          <cell r="C132" t="str">
            <v>piña</v>
          </cell>
        </row>
        <row r="133">
          <cell r="A133" t="str">
            <v>pecuaria</v>
          </cell>
          <cell r="B133" t="str">
            <v>piscicultura_bocachico</v>
          </cell>
          <cell r="C133" t="str">
            <v>piscicultura</v>
          </cell>
        </row>
        <row r="134">
          <cell r="A134" t="str">
            <v>pecuaria</v>
          </cell>
          <cell r="B134" t="str">
            <v>piscicultura_cachama</v>
          </cell>
          <cell r="C134" t="str">
            <v>piscicultura cachama</v>
          </cell>
        </row>
        <row r="135">
          <cell r="A135" t="str">
            <v>pecuaria</v>
          </cell>
          <cell r="B135" t="str">
            <v>piscicultura_cachama_bocachico</v>
          </cell>
          <cell r="C135" t="str">
            <v>piscicultura cachama bocachico</v>
          </cell>
        </row>
        <row r="136">
          <cell r="A136" t="str">
            <v>pecuaria</v>
          </cell>
          <cell r="B136" t="str">
            <v>piscicultura_tilapia</v>
          </cell>
          <cell r="C136" t="str">
            <v>piscicultura tilapia</v>
          </cell>
        </row>
        <row r="137">
          <cell r="A137" t="str">
            <v>pecuaria</v>
          </cell>
          <cell r="B137" t="str">
            <v>piscicultura_tilapia_bocachico</v>
          </cell>
          <cell r="C137" t="str">
            <v>piscicultura tilapia y bocachico</v>
          </cell>
        </row>
        <row r="138">
          <cell r="A138" t="str">
            <v>pecuaria</v>
          </cell>
          <cell r="B138" t="str">
            <v>piscicultura_tilapia_cachama</v>
          </cell>
          <cell r="C138" t="str">
            <v>piscicultura tilapia y cachama</v>
          </cell>
        </row>
        <row r="139">
          <cell r="A139" t="str">
            <v>pecuaria</v>
          </cell>
          <cell r="B139" t="str">
            <v>piscicultura_trucha</v>
          </cell>
          <cell r="C139" t="str">
            <v>piscicultura trucha</v>
          </cell>
        </row>
        <row r="140">
          <cell r="A140" t="str">
            <v>agricola</v>
          </cell>
          <cell r="B140" t="str">
            <v>platano</v>
          </cell>
          <cell r="C140" t="str">
            <v>plátano</v>
          </cell>
        </row>
        <row r="141">
          <cell r="A141" t="str">
            <v>agricola</v>
          </cell>
          <cell r="B141" t="str">
            <v>platano_harton</v>
          </cell>
          <cell r="C141" t="str">
            <v>plátano hartón</v>
          </cell>
        </row>
        <row r="142">
          <cell r="A142" t="str">
            <v>pecuaria</v>
          </cell>
          <cell r="B142" t="str">
            <v>porcicultura_ceba</v>
          </cell>
          <cell r="C142" t="str">
            <v>porcicultura de ceba</v>
          </cell>
        </row>
        <row r="143">
          <cell r="A143" t="str">
            <v>pecuaria</v>
          </cell>
          <cell r="B143" t="str">
            <v>porcicultura_ciclo_completo</v>
          </cell>
          <cell r="C143" t="str">
            <v>porcicultura de ciclo completo</v>
          </cell>
        </row>
        <row r="144">
          <cell r="A144" t="str">
            <v>pecuaria</v>
          </cell>
          <cell r="B144" t="str">
            <v>porcicultura_cria</v>
          </cell>
          <cell r="C144" t="str">
            <v>porcicultura de cría</v>
          </cell>
        </row>
        <row r="145">
          <cell r="A145" t="str">
            <v>pecuaria</v>
          </cell>
          <cell r="B145" t="str">
            <v>porcicultura_cria_levante</v>
          </cell>
          <cell r="C145" t="str">
            <v>porcicultura de cría y levante</v>
          </cell>
        </row>
        <row r="146">
          <cell r="A146" t="str">
            <v>agricola</v>
          </cell>
          <cell r="B146" t="str">
            <v>remolacha</v>
          </cell>
          <cell r="C146" t="str">
            <v>remolacha</v>
          </cell>
        </row>
        <row r="147">
          <cell r="A147" t="str">
            <v>agricola</v>
          </cell>
          <cell r="B147" t="str">
            <v>repollo</v>
          </cell>
          <cell r="C147" t="str">
            <v>repollo</v>
          </cell>
        </row>
        <row r="148">
          <cell r="A148" t="str">
            <v>agricola</v>
          </cell>
          <cell r="B148" t="str">
            <v>sacha_inchi</v>
          </cell>
          <cell r="C148" t="str">
            <v>sacha inchi</v>
          </cell>
        </row>
        <row r="149">
          <cell r="A149" t="str">
            <v>agricola</v>
          </cell>
          <cell r="B149" t="str">
            <v>sorgo</v>
          </cell>
          <cell r="C149" t="str">
            <v>sorgo</v>
          </cell>
        </row>
        <row r="150">
          <cell r="A150" t="str">
            <v>agricola</v>
          </cell>
          <cell r="B150" t="str">
            <v>soya</v>
          </cell>
          <cell r="C150" t="str">
            <v>soya</v>
          </cell>
        </row>
        <row r="151">
          <cell r="A151" t="str">
            <v>agricola</v>
          </cell>
          <cell r="B151" t="str">
            <v>stevia</v>
          </cell>
          <cell r="C151" t="str">
            <v>stevia</v>
          </cell>
        </row>
        <row r="152">
          <cell r="A152" t="str">
            <v>agricola</v>
          </cell>
          <cell r="B152" t="str">
            <v>tabaco</v>
          </cell>
          <cell r="C152" t="str">
            <v>tabaco</v>
          </cell>
        </row>
        <row r="153">
          <cell r="A153" t="str">
            <v>agricola</v>
          </cell>
          <cell r="B153" t="str">
            <v>tomate_arbol</v>
          </cell>
          <cell r="C153" t="str">
            <v>tomate de árbol</v>
          </cell>
        </row>
        <row r="154">
          <cell r="A154" t="str">
            <v>agricola</v>
          </cell>
          <cell r="B154" t="str">
            <v>tomate_cherry</v>
          </cell>
          <cell r="C154" t="str">
            <v>tomate cherry</v>
          </cell>
        </row>
        <row r="155">
          <cell r="A155" t="str">
            <v>agricola</v>
          </cell>
          <cell r="B155" t="str">
            <v>tomate_mesa</v>
          </cell>
          <cell r="C155" t="str">
            <v>tomate de mesa</v>
          </cell>
        </row>
        <row r="156">
          <cell r="A156" t="str">
            <v>agricola</v>
          </cell>
          <cell r="B156" t="str">
            <v>uchuva</v>
          </cell>
          <cell r="C156" t="str">
            <v>uchuva</v>
          </cell>
        </row>
        <row r="157">
          <cell r="A157" t="str">
            <v>agricola</v>
          </cell>
          <cell r="B157" t="str">
            <v>uva</v>
          </cell>
          <cell r="C157" t="str">
            <v>uva</v>
          </cell>
        </row>
        <row r="158">
          <cell r="A158" t="str">
            <v>agricola</v>
          </cell>
          <cell r="B158" t="str">
            <v>yuca</v>
          </cell>
          <cell r="C158" t="str">
            <v>yuca</v>
          </cell>
        </row>
        <row r="159">
          <cell r="A159" t="str">
            <v>agricola</v>
          </cell>
          <cell r="B159" t="str">
            <v>yuca_industrial</v>
          </cell>
          <cell r="C159" t="str">
            <v>yuca para uso industrial</v>
          </cell>
        </row>
        <row r="160">
          <cell r="A160" t="str">
            <v>agricola</v>
          </cell>
          <cell r="B160" t="str">
            <v>yuca_maiz</v>
          </cell>
          <cell r="C160" t="str">
            <v>yuca en asocio con maíz</v>
          </cell>
        </row>
        <row r="161">
          <cell r="A161" t="str">
            <v>agricola</v>
          </cell>
          <cell r="B161" t="str">
            <v>yuca_maiz_ahuyama</v>
          </cell>
          <cell r="C161" t="str">
            <v>yuca en asocio con maíz y ahuyama</v>
          </cell>
        </row>
        <row r="162">
          <cell r="A162" t="str">
            <v>agricola</v>
          </cell>
          <cell r="B162" t="str">
            <v>yuca_maiz_name</v>
          </cell>
          <cell r="C162" t="str">
            <v>yuca en asocio con maíz y ñame</v>
          </cell>
        </row>
        <row r="163">
          <cell r="A163" t="str">
            <v>agricola</v>
          </cell>
          <cell r="B163" t="str">
            <v>yuca_maiz_name_patilla</v>
          </cell>
          <cell r="C163" t="str">
            <v>Yuca en asocio con maíz, ñame y patilla</v>
          </cell>
        </row>
        <row r="164">
          <cell r="A164" t="str">
            <v>agricola</v>
          </cell>
          <cell r="B164" t="str">
            <v>yuca_maiz_patilla</v>
          </cell>
          <cell r="C164" t="str">
            <v>yuca en asocio con maíz y patilla</v>
          </cell>
        </row>
        <row r="165">
          <cell r="A165" t="str">
            <v>agricola</v>
          </cell>
          <cell r="B165" t="str">
            <v>yuca_name</v>
          </cell>
          <cell r="C165" t="str">
            <v>yuca en asocio con ñame</v>
          </cell>
        </row>
        <row r="166">
          <cell r="A166" t="str">
            <v>agricola</v>
          </cell>
          <cell r="B166" t="str">
            <v>zanahoria</v>
          </cell>
          <cell r="C166" t="str">
            <v>zanahoria</v>
          </cell>
        </row>
        <row r="167">
          <cell r="A167" t="str">
            <v>agricola</v>
          </cell>
          <cell r="B167"/>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K140"/>
  <sheetViews>
    <sheetView zoomScale="120" zoomScaleNormal="120" workbookViewId="0">
      <pane ySplit="1" topLeftCell="A113" activePane="bottomLeft" state="frozen"/>
      <selection pane="bottomLeft" activeCell="L13" sqref="L13"/>
    </sheetView>
  </sheetViews>
  <sheetFormatPr defaultColWidth="11.42578125" defaultRowHeight="14.45"/>
  <cols>
    <col min="1" max="1" width="16.42578125" style="1" customWidth="1"/>
    <col min="2" max="2" width="11.42578125" style="1"/>
    <col min="3" max="11" width="16.85546875" style="1" customWidth="1"/>
    <col min="12" max="16384" width="11.42578125" style="1"/>
  </cols>
  <sheetData>
    <row r="1" spans="1:11" ht="28.9">
      <c r="A1" s="3"/>
      <c r="B1" s="3"/>
      <c r="C1" s="71" t="s">
        <v>0</v>
      </c>
      <c r="D1" s="71" t="s">
        <v>1</v>
      </c>
      <c r="E1" s="71" t="s">
        <v>2</v>
      </c>
      <c r="F1" s="71" t="s">
        <v>3</v>
      </c>
      <c r="G1" s="71" t="s">
        <v>4</v>
      </c>
      <c r="H1" s="71" t="s">
        <v>5</v>
      </c>
      <c r="I1" s="71" t="s">
        <v>6</v>
      </c>
      <c r="J1" s="71" t="s">
        <v>7</v>
      </c>
      <c r="K1" s="71" t="s">
        <v>8</v>
      </c>
    </row>
    <row r="2" spans="1:11">
      <c r="A2" s="77" t="s">
        <v>9</v>
      </c>
      <c r="B2" s="25" t="s">
        <v>10</v>
      </c>
      <c r="C2" s="26">
        <v>481.33759145152601</v>
      </c>
      <c r="D2" s="5">
        <v>481.33759157365159</v>
      </c>
      <c r="E2" s="5">
        <v>481.33759145152601</v>
      </c>
      <c r="F2" s="26">
        <v>481.33759145152567</v>
      </c>
      <c r="G2" s="5">
        <v>481.337592693744</v>
      </c>
      <c r="H2" s="5">
        <v>481.3375914492068</v>
      </c>
      <c r="I2" s="5">
        <v>481.3375920958494</v>
      </c>
      <c r="J2" s="5">
        <v>481.33759302232448</v>
      </c>
      <c r="K2" s="5">
        <v>481.33759023772882</v>
      </c>
    </row>
    <row r="3" spans="1:11">
      <c r="A3" s="78"/>
      <c r="B3" s="25" t="s">
        <v>11</v>
      </c>
      <c r="C3" s="26">
        <v>0</v>
      </c>
      <c r="D3" s="5">
        <v>388.17262508912398</v>
      </c>
      <c r="E3" s="5">
        <v>0</v>
      </c>
      <c r="F3" s="26">
        <v>480.96489384838299</v>
      </c>
      <c r="G3" s="5">
        <v>481.337592693744</v>
      </c>
      <c r="H3" s="5">
        <v>480.964893606884</v>
      </c>
      <c r="I3" s="5">
        <v>480.96489442240801</v>
      </c>
      <c r="J3" s="5">
        <v>475.42656697164301</v>
      </c>
      <c r="K3" s="5">
        <v>480.96489239540603</v>
      </c>
    </row>
    <row r="4" spans="1:11">
      <c r="A4" s="78"/>
      <c r="B4" s="25" t="s">
        <v>12</v>
      </c>
      <c r="C4" s="26">
        <v>481.33759145152601</v>
      </c>
      <c r="D4" s="5">
        <v>93.164966484527596</v>
      </c>
      <c r="E4" s="5">
        <v>481.33759145152601</v>
      </c>
      <c r="F4" s="26">
        <v>0.37269760314266598</v>
      </c>
      <c r="G4" s="5">
        <v>0</v>
      </c>
      <c r="H4" s="5">
        <v>0.37269784232276498</v>
      </c>
      <c r="I4" s="5">
        <v>0.37269767344140697</v>
      </c>
      <c r="J4" s="5">
        <v>5.9110260506814596</v>
      </c>
      <c r="K4" s="5">
        <v>0.37269784232276498</v>
      </c>
    </row>
    <row r="5" spans="1:11">
      <c r="A5" s="79"/>
      <c r="B5" s="27" t="s">
        <v>13</v>
      </c>
      <c r="C5" s="28">
        <v>0</v>
      </c>
      <c r="D5" s="28">
        <v>0.80644568777613945</v>
      </c>
      <c r="E5" s="28">
        <v>0</v>
      </c>
      <c r="F5" s="28">
        <v>0.99922570435020719</v>
      </c>
      <c r="G5" s="28">
        <v>1</v>
      </c>
      <c r="H5" s="28">
        <v>0.99922570385329623</v>
      </c>
      <c r="I5" s="28">
        <v>0.99922570420519496</v>
      </c>
      <c r="J5" s="28">
        <v>0.98771958364281076</v>
      </c>
      <c r="K5" s="28">
        <v>0.99922570385134746</v>
      </c>
    </row>
    <row r="6" spans="1:11">
      <c r="A6" s="77" t="s">
        <v>14</v>
      </c>
      <c r="B6" s="25" t="s">
        <v>10</v>
      </c>
      <c r="C6" s="26">
        <v>26.262222758871999</v>
      </c>
      <c r="D6" s="5">
        <v>26.262222951326418</v>
      </c>
      <c r="E6" s="5">
        <v>26.262222758871999</v>
      </c>
      <c r="F6" s="26">
        <v>26.262223185411298</v>
      </c>
      <c r="G6" s="5">
        <v>26.2622212152536</v>
      </c>
      <c r="H6" s="5">
        <v>26.2622212152536</v>
      </c>
      <c r="I6" s="5">
        <v>26.262221053173</v>
      </c>
      <c r="J6" s="5">
        <v>26.262222897082502</v>
      </c>
      <c r="K6" s="5">
        <v>26.262221320323299</v>
      </c>
    </row>
    <row r="7" spans="1:11">
      <c r="A7" s="78"/>
      <c r="B7" s="25" t="s">
        <v>11</v>
      </c>
      <c r="C7" s="26">
        <v>0</v>
      </c>
      <c r="D7" s="5">
        <v>23.438342904984498</v>
      </c>
      <c r="E7" s="5">
        <v>0</v>
      </c>
      <c r="F7" s="26">
        <v>26.257327324766798</v>
      </c>
      <c r="G7" s="5">
        <v>26.2622212152536</v>
      </c>
      <c r="H7" s="5">
        <v>26.2622212152536</v>
      </c>
      <c r="I7" s="5">
        <v>26.262221053173</v>
      </c>
      <c r="J7" s="5">
        <v>24.7666327562399</v>
      </c>
      <c r="K7" s="5">
        <v>26.262221320323299</v>
      </c>
    </row>
    <row r="8" spans="1:11">
      <c r="A8" s="78"/>
      <c r="B8" s="25" t="s">
        <v>12</v>
      </c>
      <c r="C8" s="26">
        <v>26.262222758871999</v>
      </c>
      <c r="D8" s="5">
        <v>2.82388004634192</v>
      </c>
      <c r="E8" s="5">
        <v>26.262222758871999</v>
      </c>
      <c r="F8" s="26">
        <v>4.8958606444991703E-3</v>
      </c>
      <c r="G8" s="5">
        <v>0</v>
      </c>
      <c r="H8" s="5">
        <v>0</v>
      </c>
      <c r="I8" s="5">
        <v>0</v>
      </c>
      <c r="J8" s="5">
        <v>1.4955901408426</v>
      </c>
      <c r="K8" s="5">
        <v>0</v>
      </c>
    </row>
    <row r="9" spans="1:11">
      <c r="A9" s="79"/>
      <c r="B9" s="27" t="s">
        <v>13</v>
      </c>
      <c r="C9" s="28">
        <v>0</v>
      </c>
      <c r="D9" s="28">
        <v>0.8924736854311377</v>
      </c>
      <c r="E9" s="28">
        <v>0</v>
      </c>
      <c r="F9" s="28">
        <v>0.99981357782964775</v>
      </c>
      <c r="G9" s="28">
        <v>1</v>
      </c>
      <c r="H9" s="28">
        <v>1</v>
      </c>
      <c r="I9" s="28">
        <v>1</v>
      </c>
      <c r="J9" s="28">
        <v>0.94305165458751972</v>
      </c>
      <c r="K9" s="28">
        <v>1</v>
      </c>
    </row>
    <row r="10" spans="1:11">
      <c r="A10" s="77" t="s">
        <v>15</v>
      </c>
      <c r="B10" s="25" t="s">
        <v>10</v>
      </c>
      <c r="C10" s="26">
        <v>937.107064275428</v>
      </c>
      <c r="D10" s="5">
        <v>937.10706388401729</v>
      </c>
      <c r="E10" s="5">
        <v>937.10706477269503</v>
      </c>
      <c r="F10" s="26">
        <v>937.10706393769635</v>
      </c>
      <c r="G10" s="5">
        <v>937.10706479972202</v>
      </c>
      <c r="H10" s="5">
        <v>937.10706586123638</v>
      </c>
      <c r="I10" s="5">
        <v>937.10706375187817</v>
      </c>
      <c r="J10" s="5">
        <v>937.10706378449208</v>
      </c>
      <c r="K10" s="5">
        <v>937.10706345045617</v>
      </c>
    </row>
    <row r="11" spans="1:11">
      <c r="A11" s="78"/>
      <c r="B11" s="25" t="s">
        <v>11</v>
      </c>
      <c r="C11" s="26">
        <v>0</v>
      </c>
      <c r="D11" s="5">
        <v>932.43056646802199</v>
      </c>
      <c r="E11" s="5">
        <v>537.82721032432005</v>
      </c>
      <c r="F11" s="26">
        <v>931.58932985405397</v>
      </c>
      <c r="G11" s="5">
        <v>937.10706479972202</v>
      </c>
      <c r="H11" s="5">
        <v>932.44546795404403</v>
      </c>
      <c r="I11" s="5">
        <v>931.46583878816796</v>
      </c>
      <c r="J11" s="5">
        <v>826.06584505166802</v>
      </c>
      <c r="K11" s="5">
        <v>932.65799105067299</v>
      </c>
    </row>
    <row r="12" spans="1:11">
      <c r="A12" s="78"/>
      <c r="B12" s="25" t="s">
        <v>12</v>
      </c>
      <c r="C12" s="26">
        <v>937.107064275428</v>
      </c>
      <c r="D12" s="5">
        <v>4.6764974159952599</v>
      </c>
      <c r="E12" s="5">
        <v>399.27985444837498</v>
      </c>
      <c r="F12" s="26">
        <v>5.5177340836423996</v>
      </c>
      <c r="G12" s="5">
        <v>0</v>
      </c>
      <c r="H12" s="5">
        <v>4.6615979071923199</v>
      </c>
      <c r="I12" s="5">
        <v>5.6412249637102301</v>
      </c>
      <c r="J12" s="5">
        <v>111.04121873282401</v>
      </c>
      <c r="K12" s="5">
        <v>4.4490723997831401</v>
      </c>
    </row>
    <row r="13" spans="1:11">
      <c r="A13" s="79"/>
      <c r="B13" s="27" t="s">
        <v>13</v>
      </c>
      <c r="C13" s="28">
        <v>0</v>
      </c>
      <c r="D13" s="28">
        <v>0.99500964447262552</v>
      </c>
      <c r="E13" s="28">
        <v>0.57392290650884759</v>
      </c>
      <c r="F13" s="28">
        <v>0.99411194910808054</v>
      </c>
      <c r="G13" s="28">
        <v>1</v>
      </c>
      <c r="H13" s="28">
        <v>0.99502554395648679</v>
      </c>
      <c r="I13" s="28">
        <v>0.99398017026877961</v>
      </c>
      <c r="J13" s="28">
        <v>0.88150636888341671</v>
      </c>
      <c r="K13" s="28">
        <v>0.99525233287282933</v>
      </c>
    </row>
    <row r="14" spans="1:11">
      <c r="A14" s="77" t="s">
        <v>16</v>
      </c>
      <c r="B14" s="25" t="s">
        <v>10</v>
      </c>
      <c r="C14" s="26">
        <v>33.118956710425103</v>
      </c>
      <c r="D14" s="5">
        <v>33.118956535231909</v>
      </c>
      <c r="E14" s="5">
        <v>33.118956739310555</v>
      </c>
      <c r="F14" s="26">
        <v>33.118956710425088</v>
      </c>
      <c r="G14" s="5">
        <v>33.118956543228698</v>
      </c>
      <c r="H14" s="5">
        <v>33.118956597210307</v>
      </c>
      <c r="I14" s="5">
        <v>33.118956636210889</v>
      </c>
      <c r="J14" s="5">
        <v>33.118956628451862</v>
      </c>
      <c r="K14" s="5">
        <v>33.118957445952908</v>
      </c>
    </row>
    <row r="15" spans="1:11">
      <c r="A15" s="78"/>
      <c r="B15" s="25" t="s">
        <v>11</v>
      </c>
      <c r="C15" s="26">
        <v>0</v>
      </c>
      <c r="D15" s="5">
        <v>32.912562323447403</v>
      </c>
      <c r="E15" s="5">
        <v>0.71676449230905204</v>
      </c>
      <c r="F15" s="26">
        <v>32.912562162855401</v>
      </c>
      <c r="G15" s="5">
        <v>33.118956543228698</v>
      </c>
      <c r="H15" s="5">
        <v>32.912562385425801</v>
      </c>
      <c r="I15" s="5">
        <v>32.912561188905897</v>
      </c>
      <c r="J15" s="5">
        <v>25.825237963718202</v>
      </c>
      <c r="K15" s="5">
        <v>32.912563234168402</v>
      </c>
    </row>
    <row r="16" spans="1:11">
      <c r="A16" s="78"/>
      <c r="B16" s="25" t="s">
        <v>12</v>
      </c>
      <c r="C16" s="26">
        <v>33.118956710425103</v>
      </c>
      <c r="D16" s="5">
        <v>0.20639421178450401</v>
      </c>
      <c r="E16" s="5">
        <v>32.402192247001501</v>
      </c>
      <c r="F16" s="26">
        <v>0.206394547569689</v>
      </c>
      <c r="G16" s="5">
        <v>0</v>
      </c>
      <c r="H16" s="5">
        <v>0.20639421178450401</v>
      </c>
      <c r="I16" s="5">
        <v>0.20639544730499501</v>
      </c>
      <c r="J16" s="5">
        <v>7.2937186647336603</v>
      </c>
      <c r="K16" s="5">
        <v>0.20639421178450401</v>
      </c>
    </row>
    <row r="17" spans="1:11">
      <c r="A17" s="79"/>
      <c r="B17" s="27" t="s">
        <v>13</v>
      </c>
      <c r="C17" s="28">
        <v>0</v>
      </c>
      <c r="D17" s="28">
        <v>0.99376809436719593</v>
      </c>
      <c r="E17" s="28">
        <v>2.1642121699391823E-2</v>
      </c>
      <c r="F17" s="28">
        <v>0.99376808426140073</v>
      </c>
      <c r="G17" s="28">
        <v>1</v>
      </c>
      <c r="H17" s="28">
        <v>0.99376809437885816</v>
      </c>
      <c r="I17" s="28">
        <v>0.99376805708065907</v>
      </c>
      <c r="J17" s="28">
        <v>0.77977208803529252</v>
      </c>
      <c r="K17" s="28">
        <v>0.99376809453856385</v>
      </c>
    </row>
    <row r="18" spans="1:11">
      <c r="A18" s="77" t="s">
        <v>17</v>
      </c>
      <c r="B18" s="25" t="s">
        <v>10</v>
      </c>
      <c r="C18" s="26">
        <v>465.80779418027396</v>
      </c>
      <c r="D18" s="5">
        <v>465.80780681953701</v>
      </c>
      <c r="E18" s="5">
        <v>465.807804628442</v>
      </c>
      <c r="F18" s="26">
        <v>465.80779879723559</v>
      </c>
      <c r="G18" s="5">
        <v>465.80779710840602</v>
      </c>
      <c r="H18" s="5">
        <v>465.80779895957596</v>
      </c>
      <c r="I18" s="5">
        <v>465.80780273530297</v>
      </c>
      <c r="J18" s="5">
        <v>465.80780142769902</v>
      </c>
      <c r="K18" s="5">
        <v>465.80780772727098</v>
      </c>
    </row>
    <row r="19" spans="1:11">
      <c r="A19" s="78"/>
      <c r="B19" s="25" t="s">
        <v>11</v>
      </c>
      <c r="C19" s="26">
        <v>108.41378563561901</v>
      </c>
      <c r="D19" s="5">
        <v>161.04603423740099</v>
      </c>
      <c r="E19" s="5">
        <v>144.75413309486001</v>
      </c>
      <c r="F19" s="26">
        <v>94.593316025932594</v>
      </c>
      <c r="G19" s="5">
        <v>255.15782690952699</v>
      </c>
      <c r="H19" s="5">
        <v>131.29446497700999</v>
      </c>
      <c r="I19" s="5">
        <v>144.37292222754601</v>
      </c>
      <c r="J19" s="5">
        <v>176.45491590070199</v>
      </c>
      <c r="K19" s="5">
        <v>178.73140705434</v>
      </c>
    </row>
    <row r="20" spans="1:11">
      <c r="A20" s="78"/>
      <c r="B20" s="25" t="s">
        <v>12</v>
      </c>
      <c r="C20" s="26">
        <v>357.39400854465498</v>
      </c>
      <c r="D20" s="5">
        <v>304.76177258213602</v>
      </c>
      <c r="E20" s="5">
        <v>321.05367153358202</v>
      </c>
      <c r="F20" s="26">
        <v>371.21448277130298</v>
      </c>
      <c r="G20" s="5">
        <v>210.649970198879</v>
      </c>
      <c r="H20" s="5">
        <v>334.513333982566</v>
      </c>
      <c r="I20" s="5">
        <v>321.43488050775699</v>
      </c>
      <c r="J20" s="5">
        <v>289.352885526997</v>
      </c>
      <c r="K20" s="5">
        <v>287.07640067293102</v>
      </c>
    </row>
    <row r="21" spans="1:11">
      <c r="A21" s="79"/>
      <c r="B21" s="27" t="s">
        <v>13</v>
      </c>
      <c r="C21" s="28">
        <v>0.23274360581794257</v>
      </c>
      <c r="D21" s="28">
        <v>0.34573494020419748</v>
      </c>
      <c r="E21" s="28">
        <v>0.31075935537474547</v>
      </c>
      <c r="F21" s="28">
        <v>0.2030737060868934</v>
      </c>
      <c r="G21" s="28">
        <v>0.54777491594917394</v>
      </c>
      <c r="H21" s="28">
        <v>0.28186403334222421</v>
      </c>
      <c r="I21" s="28">
        <v>0.30994097003047943</v>
      </c>
      <c r="J21" s="28">
        <v>0.37881485745809407</v>
      </c>
      <c r="K21" s="28">
        <v>0.38370204210700282</v>
      </c>
    </row>
    <row r="22" spans="1:11">
      <c r="A22" s="77" t="s">
        <v>18</v>
      </c>
      <c r="B22" s="25" t="s">
        <v>10</v>
      </c>
      <c r="C22" s="26">
        <v>1555.043457769184</v>
      </c>
      <c r="D22" s="5">
        <v>1555.0434579783714</v>
      </c>
      <c r="E22" s="5">
        <v>1555.043457971082</v>
      </c>
      <c r="F22" s="26">
        <v>1555.0434574920698</v>
      </c>
      <c r="G22" s="5">
        <v>1555.0434573150601</v>
      </c>
      <c r="H22" s="5">
        <v>1555.0434574019896</v>
      </c>
      <c r="I22" s="5">
        <v>1555.0434571007165</v>
      </c>
      <c r="J22" s="5">
        <v>1555.043457146927</v>
      </c>
      <c r="K22" s="5">
        <v>1555.0434584429884</v>
      </c>
    </row>
    <row r="23" spans="1:11">
      <c r="A23" s="78"/>
      <c r="B23" s="25" t="s">
        <v>11</v>
      </c>
      <c r="C23" s="26">
        <v>233.161860466154</v>
      </c>
      <c r="D23" s="5">
        <v>1553.4087548648099</v>
      </c>
      <c r="E23" s="5">
        <v>1451.7527730496599</v>
      </c>
      <c r="F23" s="26">
        <v>1535.11805638539</v>
      </c>
      <c r="G23" s="5">
        <v>1555.0434573150601</v>
      </c>
      <c r="H23" s="5">
        <v>1549.9161607559399</v>
      </c>
      <c r="I23" s="5">
        <v>1549.9161608474201</v>
      </c>
      <c r="J23" s="5">
        <v>1496.0039987918501</v>
      </c>
      <c r="K23" s="5">
        <v>1551.4088654150701</v>
      </c>
    </row>
    <row r="24" spans="1:11">
      <c r="A24" s="78"/>
      <c r="B24" s="25" t="s">
        <v>12</v>
      </c>
      <c r="C24" s="26">
        <v>1321.88159730303</v>
      </c>
      <c r="D24" s="5">
        <v>1.6347031135614301</v>
      </c>
      <c r="E24" s="5">
        <v>103.290684921422</v>
      </c>
      <c r="F24" s="26">
        <v>19.925401106679899</v>
      </c>
      <c r="G24" s="5">
        <v>0</v>
      </c>
      <c r="H24" s="5">
        <v>5.1272966460495599</v>
      </c>
      <c r="I24" s="5">
        <v>5.1272962532964304</v>
      </c>
      <c r="J24" s="5">
        <v>59.039458355077002</v>
      </c>
      <c r="K24" s="5">
        <v>3.6345930279182399</v>
      </c>
    </row>
    <row r="25" spans="1:11">
      <c r="A25" s="79"/>
      <c r="B25" s="29" t="s">
        <v>13</v>
      </c>
      <c r="C25" s="28">
        <v>0.1499391282611745</v>
      </c>
      <c r="D25" s="28">
        <v>0.99894877335731391</v>
      </c>
      <c r="E25" s="28">
        <v>0.93357697857769906</v>
      </c>
      <c r="F25" s="28">
        <v>0.9871865953258856</v>
      </c>
      <c r="G25" s="28">
        <v>1</v>
      </c>
      <c r="H25" s="28">
        <v>0.99670279526810401</v>
      </c>
      <c r="I25" s="28">
        <v>0.9967027955200326</v>
      </c>
      <c r="J25" s="28">
        <v>0.96203356370284476</v>
      </c>
      <c r="K25" s="28">
        <v>0.99766270646123456</v>
      </c>
    </row>
    <row r="26" spans="1:11">
      <c r="A26" s="77" t="s">
        <v>19</v>
      </c>
      <c r="B26" s="25" t="s">
        <v>10</v>
      </c>
      <c r="C26" s="26">
        <v>658.32375567205395</v>
      </c>
      <c r="D26" s="5">
        <v>658.32375699010277</v>
      </c>
      <c r="E26" s="5">
        <v>658.32375567205395</v>
      </c>
      <c r="F26" s="26">
        <v>658.3237544301179</v>
      </c>
      <c r="G26" s="5">
        <v>658.32375999112992</v>
      </c>
      <c r="H26" s="5">
        <v>658.32375709926009</v>
      </c>
      <c r="I26" s="5">
        <v>658.32376182649</v>
      </c>
      <c r="J26" s="5">
        <v>658.323755890195</v>
      </c>
      <c r="K26" s="5">
        <v>658.32376011244708</v>
      </c>
    </row>
    <row r="27" spans="1:11">
      <c r="A27" s="78"/>
      <c r="B27" s="25" t="s">
        <v>11</v>
      </c>
      <c r="C27" s="26">
        <v>0</v>
      </c>
      <c r="D27" s="5">
        <v>92.206344188942793</v>
      </c>
      <c r="E27" s="5">
        <v>0</v>
      </c>
      <c r="F27" s="26">
        <v>84.3012104986949</v>
      </c>
      <c r="G27" s="5">
        <v>242.632720872096</v>
      </c>
      <c r="H27" s="5">
        <v>116.34932501238001</v>
      </c>
      <c r="I27" s="5">
        <v>118.316278542722</v>
      </c>
      <c r="J27" s="5">
        <v>111.837187477518</v>
      </c>
      <c r="K27" s="5">
        <v>114.77485972308099</v>
      </c>
    </row>
    <row r="28" spans="1:11">
      <c r="A28" s="78"/>
      <c r="B28" s="25" t="s">
        <v>12</v>
      </c>
      <c r="C28" s="26">
        <v>658.32375567205395</v>
      </c>
      <c r="D28" s="5">
        <v>566.11741280115996</v>
      </c>
      <c r="E28" s="5">
        <v>658.32375567205395</v>
      </c>
      <c r="F28" s="26">
        <v>574.022543931423</v>
      </c>
      <c r="G28" s="5">
        <v>415.69103911903397</v>
      </c>
      <c r="H28" s="5">
        <v>541.97443208688003</v>
      </c>
      <c r="I28" s="5">
        <v>540.00748328376801</v>
      </c>
      <c r="J28" s="5">
        <v>546.486568412677</v>
      </c>
      <c r="K28" s="5">
        <v>543.54890038936605</v>
      </c>
    </row>
    <row r="29" spans="1:11">
      <c r="A29" s="79"/>
      <c r="B29" s="27" t="s">
        <v>13</v>
      </c>
      <c r="C29" s="28">
        <v>0</v>
      </c>
      <c r="D29" s="28">
        <v>0.14006230704861078</v>
      </c>
      <c r="E29" s="28">
        <v>0</v>
      </c>
      <c r="F29" s="28">
        <v>0.12805433486396184</v>
      </c>
      <c r="G29" s="28">
        <v>0.36856139124519094</v>
      </c>
      <c r="H29" s="28">
        <v>0.17673572274688121</v>
      </c>
      <c r="I29" s="28">
        <v>0.17972354243215943</v>
      </c>
      <c r="J29" s="28">
        <v>0.16988174355988434</v>
      </c>
      <c r="K29" s="28">
        <v>0.17434409431535103</v>
      </c>
    </row>
    <row r="30" spans="1:11">
      <c r="A30" s="77" t="s">
        <v>20</v>
      </c>
      <c r="B30" s="25" t="s">
        <v>10</v>
      </c>
      <c r="C30" s="26">
        <v>26.359755956309201</v>
      </c>
      <c r="D30" s="5">
        <v>26.359756151277299</v>
      </c>
      <c r="E30" s="5">
        <v>26.359755956309201</v>
      </c>
      <c r="F30" s="26">
        <v>26.3597550142565</v>
      </c>
      <c r="G30" s="5">
        <v>26.359756110766661</v>
      </c>
      <c r="H30" s="5">
        <v>26.359753751597502</v>
      </c>
      <c r="I30" s="5">
        <v>26.359753232364369</v>
      </c>
      <c r="J30" s="5">
        <v>26.35975579125634</v>
      </c>
      <c r="K30" s="5">
        <v>26.35975389963648</v>
      </c>
    </row>
    <row r="31" spans="1:11">
      <c r="A31" s="78"/>
      <c r="B31" s="25" t="s">
        <v>11</v>
      </c>
      <c r="C31" s="26">
        <v>0</v>
      </c>
      <c r="D31" s="5">
        <v>13.996168038439899</v>
      </c>
      <c r="E31" s="5">
        <v>0</v>
      </c>
      <c r="F31" s="26">
        <v>10.986451879740899</v>
      </c>
      <c r="G31" s="5">
        <v>25.136108741208101</v>
      </c>
      <c r="H31" s="5">
        <v>16.088207401872999</v>
      </c>
      <c r="I31" s="5">
        <v>19.4959445930368</v>
      </c>
      <c r="J31" s="5">
        <v>20.593810973657401</v>
      </c>
      <c r="K31" s="5">
        <v>17.8175558362415</v>
      </c>
    </row>
    <row r="32" spans="1:11">
      <c r="A32" s="78"/>
      <c r="B32" s="25" t="s">
        <v>12</v>
      </c>
      <c r="C32" s="26">
        <v>26.359755956309201</v>
      </c>
      <c r="D32" s="5">
        <v>12.3635881128374</v>
      </c>
      <c r="E32" s="5">
        <v>26.359755956309201</v>
      </c>
      <c r="F32" s="26">
        <v>15.3733031345156</v>
      </c>
      <c r="G32" s="5">
        <v>1.2236473695585599</v>
      </c>
      <c r="H32" s="5">
        <v>10.271546349724501</v>
      </c>
      <c r="I32" s="5">
        <v>6.8638086393275701</v>
      </c>
      <c r="J32" s="5">
        <v>5.7659448175989398</v>
      </c>
      <c r="K32" s="5">
        <v>8.5421980633949808</v>
      </c>
    </row>
    <row r="33" spans="1:11">
      <c r="A33" s="79"/>
      <c r="B33" s="27" t="s">
        <v>13</v>
      </c>
      <c r="C33" s="28">
        <v>0</v>
      </c>
      <c r="D33" s="28">
        <v>0.53096728050580599</v>
      </c>
      <c r="E33" s="28">
        <v>0</v>
      </c>
      <c r="F33" s="28">
        <v>0.41678884624682394</v>
      </c>
      <c r="G33" s="28">
        <v>0.95357895708834883</v>
      </c>
      <c r="H33" s="28">
        <v>0.61033223426444161</v>
      </c>
      <c r="I33" s="28">
        <v>0.73961028470857537</v>
      </c>
      <c r="J33" s="28">
        <v>0.78125955098902966</v>
      </c>
      <c r="K33" s="28">
        <v>0.67593786740502215</v>
      </c>
    </row>
    <row r="34" spans="1:11">
      <c r="A34" s="77" t="s">
        <v>21</v>
      </c>
      <c r="B34" s="25" t="s">
        <v>10</v>
      </c>
      <c r="C34" s="26">
        <v>419.987187509725</v>
      </c>
      <c r="D34" s="5">
        <v>419.987187509725</v>
      </c>
      <c r="E34" s="5">
        <v>419.987187509725</v>
      </c>
      <c r="F34" s="26">
        <v>419.98718673563343</v>
      </c>
      <c r="G34" s="5">
        <v>419.98719034976023</v>
      </c>
      <c r="H34" s="5">
        <v>419.9871972683863</v>
      </c>
      <c r="I34" s="5">
        <v>419.98718349608748</v>
      </c>
      <c r="J34" s="5">
        <v>419.98718320243461</v>
      </c>
      <c r="K34" s="5">
        <v>419.98718097104751</v>
      </c>
    </row>
    <row r="35" spans="1:11">
      <c r="A35" s="78"/>
      <c r="B35" s="25" t="s">
        <v>11</v>
      </c>
      <c r="C35" s="26">
        <v>0</v>
      </c>
      <c r="D35" s="5">
        <v>0</v>
      </c>
      <c r="E35" s="5">
        <v>0</v>
      </c>
      <c r="F35" s="26">
        <v>59.2445995602124</v>
      </c>
      <c r="G35" s="5">
        <v>95.864858593284197</v>
      </c>
      <c r="H35" s="5">
        <v>35.8204362661183</v>
      </c>
      <c r="I35" s="5">
        <v>36.030488325305498</v>
      </c>
      <c r="J35" s="5">
        <v>36.707166535164603</v>
      </c>
      <c r="K35" s="5">
        <v>37.750814592636502</v>
      </c>
    </row>
    <row r="36" spans="1:11">
      <c r="A36" s="78"/>
      <c r="B36" s="25" t="s">
        <v>12</v>
      </c>
      <c r="C36" s="26">
        <v>419.987187509725</v>
      </c>
      <c r="D36" s="5">
        <v>419.987187509725</v>
      </c>
      <c r="E36" s="5">
        <v>419.987187509725</v>
      </c>
      <c r="F36" s="26">
        <v>360.74258717542102</v>
      </c>
      <c r="G36" s="5">
        <v>324.122331756476</v>
      </c>
      <c r="H36" s="5">
        <v>384.166761002268</v>
      </c>
      <c r="I36" s="5">
        <v>383.95669517078198</v>
      </c>
      <c r="J36" s="5">
        <v>383.28001666726999</v>
      </c>
      <c r="K36" s="5">
        <v>382.23636637841099</v>
      </c>
    </row>
    <row r="37" spans="1:11">
      <c r="A37" s="79"/>
      <c r="B37" s="27" t="s">
        <v>13</v>
      </c>
      <c r="C37" s="28">
        <v>0</v>
      </c>
      <c r="D37" s="28">
        <v>0</v>
      </c>
      <c r="E37" s="28">
        <v>0</v>
      </c>
      <c r="F37" s="28">
        <v>0.14106287389549507</v>
      </c>
      <c r="G37" s="28">
        <v>0.22825662495432089</v>
      </c>
      <c r="H37" s="28">
        <v>8.5289352863839332E-2</v>
      </c>
      <c r="I37" s="28">
        <v>8.5789494873100461E-2</v>
      </c>
      <c r="J37" s="28">
        <v>8.7400682695289972E-2</v>
      </c>
      <c r="K37" s="28">
        <v>8.9885635331424352E-2</v>
      </c>
    </row>
    <row r="38" spans="1:11">
      <c r="A38" s="77" t="s">
        <v>22</v>
      </c>
      <c r="B38" s="25" t="s">
        <v>10</v>
      </c>
      <c r="C38" s="26">
        <v>1.07014478185485</v>
      </c>
      <c r="D38" s="5">
        <v>1.070144759480949</v>
      </c>
      <c r="E38" s="5">
        <v>1.0701450899023199</v>
      </c>
      <c r="F38" s="26">
        <v>1.0701441973602528</v>
      </c>
      <c r="G38" s="5">
        <v>1.0701444624114</v>
      </c>
      <c r="H38" s="5">
        <v>1.0701445982793352</v>
      </c>
      <c r="I38" s="5">
        <v>1.0701444859014768</v>
      </c>
      <c r="J38" s="5">
        <v>1.0701447594809499</v>
      </c>
      <c r="K38" s="5">
        <v>1.0701444197093379</v>
      </c>
    </row>
    <row r="39" spans="1:11">
      <c r="A39" s="78"/>
      <c r="B39" s="25" t="s">
        <v>11</v>
      </c>
      <c r="C39" s="26">
        <v>0</v>
      </c>
      <c r="D39" s="5">
        <v>0.52455056381349396</v>
      </c>
      <c r="E39" s="5">
        <v>0</v>
      </c>
      <c r="F39" s="26">
        <v>1.47114265874028E-2</v>
      </c>
      <c r="G39" s="5">
        <v>1.0701444624114</v>
      </c>
      <c r="H39" s="5">
        <v>1.80210793395518E-3</v>
      </c>
      <c r="I39" s="5">
        <v>1.70090479943665E-3</v>
      </c>
      <c r="J39" s="5">
        <v>0</v>
      </c>
      <c r="K39" s="5">
        <v>0.157609790879946</v>
      </c>
    </row>
    <row r="40" spans="1:11">
      <c r="A40" s="78"/>
      <c r="B40" s="25" t="s">
        <v>12</v>
      </c>
      <c r="C40" s="26">
        <v>1.07014478185485</v>
      </c>
      <c r="D40" s="5">
        <v>0.54559419566745504</v>
      </c>
      <c r="E40" s="5">
        <v>1.0701450899023199</v>
      </c>
      <c r="F40" s="26">
        <v>1.0554327707728499</v>
      </c>
      <c r="G40" s="5">
        <v>0</v>
      </c>
      <c r="H40" s="5">
        <v>1.06834249034538</v>
      </c>
      <c r="I40" s="5">
        <v>1.0684435811020401</v>
      </c>
      <c r="J40" s="5">
        <v>1.0701447594809499</v>
      </c>
      <c r="K40" s="5">
        <v>0.91253462882939196</v>
      </c>
    </row>
    <row r="41" spans="1:11">
      <c r="A41" s="79"/>
      <c r="B41" s="27" t="s">
        <v>13</v>
      </c>
      <c r="C41" s="28">
        <v>0</v>
      </c>
      <c r="D41" s="28">
        <v>0.49016785735409862</v>
      </c>
      <c r="E41" s="28">
        <v>0</v>
      </c>
      <c r="F41" s="28">
        <v>1.3747144192055413E-2</v>
      </c>
      <c r="G41" s="28">
        <v>1</v>
      </c>
      <c r="H41" s="28">
        <v>1.6839854509874221E-3</v>
      </c>
      <c r="I41" s="28">
        <v>1.5894160291858423E-3</v>
      </c>
      <c r="J41" s="28">
        <v>0</v>
      </c>
      <c r="K41" s="28">
        <v>0.14727899148673262</v>
      </c>
    </row>
    <row r="42" spans="1:11">
      <c r="A42" s="77" t="s">
        <v>23</v>
      </c>
      <c r="B42" s="25" t="s">
        <v>10</v>
      </c>
      <c r="C42" s="26">
        <v>2.5374049928836651</v>
      </c>
      <c r="D42" s="5">
        <v>2.5374048635056896</v>
      </c>
      <c r="E42" s="5">
        <v>2.5374050170389602</v>
      </c>
      <c r="F42" s="26">
        <v>2.5374049865065409</v>
      </c>
      <c r="G42" s="5">
        <v>2.537404964740428</v>
      </c>
      <c r="H42" s="5">
        <v>2.5374051115342828</v>
      </c>
      <c r="I42" s="5">
        <v>2.5374049925503401</v>
      </c>
      <c r="J42" s="5">
        <v>2.5374049928836602</v>
      </c>
      <c r="K42" s="5">
        <v>2.5374050546228601</v>
      </c>
    </row>
    <row r="43" spans="1:11">
      <c r="A43" s="78"/>
      <c r="B43" s="25" t="s">
        <v>11</v>
      </c>
      <c r="C43" s="26">
        <v>1.5477653828861699</v>
      </c>
      <c r="D43" s="5">
        <v>1.4843240476960899</v>
      </c>
      <c r="E43" s="5">
        <v>1.5181651263235101</v>
      </c>
      <c r="F43" s="26">
        <v>0.88385654144936099</v>
      </c>
      <c r="G43" s="5">
        <v>2.1731414005012799</v>
      </c>
      <c r="H43" s="5">
        <v>1.5382538956748999</v>
      </c>
      <c r="I43" s="5">
        <v>1.17142596011598</v>
      </c>
      <c r="J43" s="5">
        <v>1.4519127801306599</v>
      </c>
      <c r="K43" s="5">
        <v>1.4639939185873001</v>
      </c>
    </row>
    <row r="44" spans="1:11">
      <c r="A44" s="78"/>
      <c r="B44" s="25" t="s">
        <v>12</v>
      </c>
      <c r="C44" s="26">
        <v>0.98963960999749501</v>
      </c>
      <c r="D44" s="5">
        <v>1.0530808158095999</v>
      </c>
      <c r="E44" s="5">
        <v>1.0192398907154501</v>
      </c>
      <c r="F44" s="26">
        <v>1.65354844505718</v>
      </c>
      <c r="G44" s="5">
        <v>0.36426356423914802</v>
      </c>
      <c r="H44" s="5">
        <v>0.99915121585938305</v>
      </c>
      <c r="I44" s="5">
        <v>1.3659790324343599</v>
      </c>
      <c r="J44" s="5">
        <v>1.085492212753</v>
      </c>
      <c r="K44" s="5">
        <v>1.07341113603556</v>
      </c>
    </row>
    <row r="45" spans="1:11">
      <c r="A45" s="79"/>
      <c r="B45" s="27" t="s">
        <v>13</v>
      </c>
      <c r="C45" s="28">
        <v>0.60997963952423417</v>
      </c>
      <c r="D45" s="28">
        <v>0.5849772218239313</v>
      </c>
      <c r="E45" s="28">
        <v>0.5983140713165066</v>
      </c>
      <c r="F45" s="28">
        <v>0.34833089165882059</v>
      </c>
      <c r="G45" s="28">
        <v>0.85644247989543454</v>
      </c>
      <c r="H45" s="28">
        <v>0.60623110148334569</v>
      </c>
      <c r="I45" s="28">
        <v>0.46166298385760735</v>
      </c>
      <c r="J45" s="28">
        <v>0.57220380041919072</v>
      </c>
      <c r="K45" s="28">
        <v>0.57696500443241083</v>
      </c>
    </row>
    <row r="46" spans="1:11">
      <c r="A46" s="80" t="s">
        <v>24</v>
      </c>
      <c r="B46" s="25" t="s">
        <v>10</v>
      </c>
      <c r="C46" s="26">
        <v>3.0735269296447298</v>
      </c>
      <c r="D46" s="5">
        <v>3.07352714895144</v>
      </c>
      <c r="E46" s="5">
        <v>3.0735269296447298</v>
      </c>
      <c r="F46" s="26">
        <v>3.0735262649927853</v>
      </c>
      <c r="G46" s="5">
        <v>3.0735329870926802</v>
      </c>
      <c r="H46" s="5">
        <v>3.0735326298493999</v>
      </c>
      <c r="I46" s="5">
        <v>3.0735313891540819</v>
      </c>
      <c r="J46" s="5">
        <v>3.0735265661669589</v>
      </c>
      <c r="K46" s="5">
        <v>3.0735317886572</v>
      </c>
    </row>
    <row r="47" spans="1:11">
      <c r="A47" s="81"/>
      <c r="B47" s="25" t="s">
        <v>11</v>
      </c>
      <c r="C47" s="26">
        <v>0</v>
      </c>
      <c r="D47" s="5">
        <v>3.07352714895144</v>
      </c>
      <c r="E47" s="5">
        <v>0</v>
      </c>
      <c r="F47" s="26">
        <v>0.50204659122663498</v>
      </c>
      <c r="G47" s="5">
        <v>3.0735329870926802</v>
      </c>
      <c r="H47" s="5">
        <v>1.4577946342885</v>
      </c>
      <c r="I47" s="5">
        <v>0.18914283880793201</v>
      </c>
      <c r="J47" s="5">
        <v>2.1355248586072499</v>
      </c>
      <c r="K47" s="5">
        <v>3.0735317886572</v>
      </c>
    </row>
    <row r="48" spans="1:11">
      <c r="A48" s="81"/>
      <c r="B48" s="25" t="s">
        <v>12</v>
      </c>
      <c r="C48" s="26">
        <v>3.0735269296447298</v>
      </c>
      <c r="D48" s="5">
        <v>0</v>
      </c>
      <c r="E48" s="5">
        <v>3.0735269296447298</v>
      </c>
      <c r="F48" s="26">
        <v>2.5714796737661501</v>
      </c>
      <c r="G48" s="5">
        <v>0</v>
      </c>
      <c r="H48" s="5">
        <v>1.6157379955608999</v>
      </c>
      <c r="I48" s="5">
        <v>2.8843885503461499</v>
      </c>
      <c r="J48" s="5">
        <v>0.93800170755970902</v>
      </c>
      <c r="K48" s="5">
        <v>0</v>
      </c>
    </row>
    <row r="49" spans="1:11">
      <c r="A49" s="82"/>
      <c r="B49" s="27" t="s">
        <v>13</v>
      </c>
      <c r="C49" s="28">
        <v>0</v>
      </c>
      <c r="D49" s="28">
        <v>1</v>
      </c>
      <c r="E49" s="28">
        <v>0</v>
      </c>
      <c r="F49" s="28">
        <v>0.16334546964667421</v>
      </c>
      <c r="G49" s="28">
        <v>1</v>
      </c>
      <c r="H49" s="28">
        <v>0.47430589157595199</v>
      </c>
      <c r="I49" s="28">
        <v>6.1539257245064018E-2</v>
      </c>
      <c r="J49" s="28">
        <v>0.69481255900465344</v>
      </c>
      <c r="K49" s="28">
        <v>1</v>
      </c>
    </row>
    <row r="50" spans="1:11">
      <c r="A50" s="80" t="s">
        <v>25</v>
      </c>
      <c r="B50" s="25" t="s">
        <v>10</v>
      </c>
      <c r="C50" s="26">
        <v>22.490352962177301</v>
      </c>
      <c r="D50" s="5">
        <v>22.490352962177301</v>
      </c>
      <c r="E50" s="5">
        <v>22.490352962177301</v>
      </c>
      <c r="F50" s="26">
        <v>22.490352962177301</v>
      </c>
      <c r="G50" s="5">
        <v>22.490352962177301</v>
      </c>
      <c r="H50" s="5">
        <v>22.490352962177301</v>
      </c>
      <c r="I50" s="5">
        <v>22.490351900363201</v>
      </c>
      <c r="J50" s="5">
        <v>22.49035305331288</v>
      </c>
      <c r="K50" s="5">
        <v>22.490352962177301</v>
      </c>
    </row>
    <row r="51" spans="1:11">
      <c r="A51" s="81"/>
      <c r="B51" s="25" t="s">
        <v>11</v>
      </c>
      <c r="C51" s="26">
        <v>0</v>
      </c>
      <c r="D51" s="5">
        <v>0</v>
      </c>
      <c r="E51" s="5">
        <v>0</v>
      </c>
      <c r="F51" s="26">
        <v>22.490352962177301</v>
      </c>
      <c r="G51" s="5">
        <v>22.490352962177301</v>
      </c>
      <c r="H51" s="5">
        <v>22.490352962177301</v>
      </c>
      <c r="I51" s="5">
        <v>22.490351900363201</v>
      </c>
      <c r="J51" s="5">
        <v>21.5422666251084</v>
      </c>
      <c r="K51" s="5">
        <v>22.490352962177301</v>
      </c>
    </row>
    <row r="52" spans="1:11">
      <c r="A52" s="81"/>
      <c r="B52" s="25" t="s">
        <v>12</v>
      </c>
      <c r="C52" s="26">
        <v>22.490352962177301</v>
      </c>
      <c r="D52" s="5">
        <v>22.490352962177301</v>
      </c>
      <c r="E52" s="5">
        <v>22.490352962177301</v>
      </c>
      <c r="F52" s="26">
        <v>0</v>
      </c>
      <c r="G52" s="5">
        <v>0</v>
      </c>
      <c r="H52" s="5">
        <v>0</v>
      </c>
      <c r="I52" s="5">
        <v>0</v>
      </c>
      <c r="J52" s="5">
        <v>0.94808642820447997</v>
      </c>
      <c r="K52" s="5">
        <v>0</v>
      </c>
    </row>
    <row r="53" spans="1:11">
      <c r="A53" s="82"/>
      <c r="B53" s="27" t="s">
        <v>13</v>
      </c>
      <c r="C53" s="28">
        <v>0</v>
      </c>
      <c r="D53" s="28">
        <v>0</v>
      </c>
      <c r="E53" s="28">
        <v>0</v>
      </c>
      <c r="F53" s="28">
        <v>1</v>
      </c>
      <c r="G53" s="28">
        <v>1</v>
      </c>
      <c r="H53" s="28">
        <v>1</v>
      </c>
      <c r="I53" s="28">
        <v>1</v>
      </c>
      <c r="J53" s="28">
        <v>0.95784475121590751</v>
      </c>
      <c r="K53" s="28">
        <v>1</v>
      </c>
    </row>
    <row r="54" spans="1:11">
      <c r="A54" s="80" t="s">
        <v>26</v>
      </c>
      <c r="B54" s="25" t="s">
        <v>10</v>
      </c>
      <c r="C54" s="26">
        <v>325.780372819994</v>
      </c>
      <c r="D54" s="5">
        <v>325.78037104784232</v>
      </c>
      <c r="E54" s="5">
        <v>325.780372357614</v>
      </c>
      <c r="F54" s="26">
        <v>325.78037225973259</v>
      </c>
      <c r="G54" s="5">
        <v>325.78037317568783</v>
      </c>
      <c r="H54" s="5">
        <v>325.78037276193589</v>
      </c>
      <c r="I54" s="5">
        <v>325.78037248399642</v>
      </c>
      <c r="J54" s="5">
        <v>325.78037025378296</v>
      </c>
      <c r="K54" s="5">
        <v>325.78037496338169</v>
      </c>
    </row>
    <row r="55" spans="1:11">
      <c r="A55" s="81"/>
      <c r="B55" s="25" t="s">
        <v>11</v>
      </c>
      <c r="C55" s="26">
        <v>0</v>
      </c>
      <c r="D55" s="5">
        <v>297.53063056737301</v>
      </c>
      <c r="E55" s="5">
        <v>0</v>
      </c>
      <c r="F55" s="26">
        <v>289.80484182654101</v>
      </c>
      <c r="G55" s="5">
        <v>325.74981557483301</v>
      </c>
      <c r="H55" s="5">
        <v>297.65649768125502</v>
      </c>
      <c r="I55" s="5">
        <v>297.22555229382601</v>
      </c>
      <c r="J55" s="5">
        <v>150.38594808151899</v>
      </c>
      <c r="K55" s="5">
        <v>292.56362520045201</v>
      </c>
    </row>
    <row r="56" spans="1:11">
      <c r="A56" s="81"/>
      <c r="B56" s="25" t="s">
        <v>12</v>
      </c>
      <c r="C56" s="26">
        <v>325.780372819994</v>
      </c>
      <c r="D56" s="5">
        <v>28.249740480469299</v>
      </c>
      <c r="E56" s="5">
        <v>325.780372357614</v>
      </c>
      <c r="F56" s="26">
        <v>35.975530433191601</v>
      </c>
      <c r="G56" s="5">
        <v>3.0557600854841299E-2</v>
      </c>
      <c r="H56" s="5">
        <v>28.1238750806809</v>
      </c>
      <c r="I56" s="5">
        <v>28.5548201901704</v>
      </c>
      <c r="J56" s="5">
        <v>175.394422172264</v>
      </c>
      <c r="K56" s="5">
        <v>33.216749762929702</v>
      </c>
    </row>
    <row r="57" spans="1:11">
      <c r="A57" s="82"/>
      <c r="B57" s="27" t="s">
        <v>13</v>
      </c>
      <c r="C57" s="28">
        <v>0</v>
      </c>
      <c r="D57" s="28">
        <v>0.91328593435630689</v>
      </c>
      <c r="E57" s="28">
        <v>0</v>
      </c>
      <c r="F57" s="28">
        <v>0.8895712157744432</v>
      </c>
      <c r="G57" s="28">
        <v>0.99990620183605006</v>
      </c>
      <c r="H57" s="28">
        <v>0.91367228528149425</v>
      </c>
      <c r="I57" s="28">
        <v>0.91234947651251419</v>
      </c>
      <c r="J57" s="28">
        <v>0.46161758599625974</v>
      </c>
      <c r="K57" s="28">
        <v>0.89803943909554618</v>
      </c>
    </row>
    <row r="58" spans="1:11">
      <c r="A58" s="80" t="s">
        <v>27</v>
      </c>
      <c r="B58" s="25" t="s">
        <v>10</v>
      </c>
      <c r="C58" s="26">
        <v>4.2130528255628299</v>
      </c>
      <c r="D58" s="5">
        <v>4.2130529897758002</v>
      </c>
      <c r="E58" s="5">
        <v>4.2130533238828356</v>
      </c>
      <c r="F58" s="26">
        <v>4.2130528466886048</v>
      </c>
      <c r="G58" s="5">
        <v>4.2130528255628299</v>
      </c>
      <c r="H58" s="5">
        <v>4.2130509542867305</v>
      </c>
      <c r="I58" s="5">
        <v>4.2130533816049995</v>
      </c>
      <c r="J58" s="5">
        <v>4.2130529620584198</v>
      </c>
      <c r="K58" s="5">
        <v>4.213054272440127</v>
      </c>
    </row>
    <row r="59" spans="1:11">
      <c r="A59" s="81"/>
      <c r="B59" s="25" t="s">
        <v>11</v>
      </c>
      <c r="C59" s="26">
        <v>0</v>
      </c>
      <c r="D59" s="5">
        <v>1.3679917932115899</v>
      </c>
      <c r="E59" s="5">
        <v>0.99395526778243504</v>
      </c>
      <c r="F59" s="26">
        <v>0.13541718847071499</v>
      </c>
      <c r="G59" s="5">
        <v>4.2130528255628299</v>
      </c>
      <c r="H59" s="5">
        <v>1.2383992207588701</v>
      </c>
      <c r="I59" s="5">
        <v>1.0199685336242299</v>
      </c>
      <c r="J59" s="5">
        <v>1.3553982402876601</v>
      </c>
      <c r="K59" s="5">
        <v>0.84145271371935704</v>
      </c>
    </row>
    <row r="60" spans="1:11">
      <c r="A60" s="81"/>
      <c r="B60" s="25" t="s">
        <v>12</v>
      </c>
      <c r="C60" s="26">
        <v>4.2130528255628299</v>
      </c>
      <c r="D60" s="5">
        <v>2.8450611965642101</v>
      </c>
      <c r="E60" s="5">
        <v>3.2190980561004001</v>
      </c>
      <c r="F60" s="26">
        <v>4.0776356582178899</v>
      </c>
      <c r="G60" s="5">
        <v>0</v>
      </c>
      <c r="H60" s="5">
        <v>2.9746517335278599</v>
      </c>
      <c r="I60" s="5">
        <v>3.1930848479807699</v>
      </c>
      <c r="J60" s="5">
        <v>2.8576547217707602</v>
      </c>
      <c r="K60" s="5">
        <v>3.3716015587207702</v>
      </c>
    </row>
    <row r="61" spans="1:11">
      <c r="A61" s="82"/>
      <c r="B61" s="27" t="s">
        <v>13</v>
      </c>
      <c r="C61" s="28">
        <v>0</v>
      </c>
      <c r="D61" s="28">
        <v>0.32470320134387587</v>
      </c>
      <c r="E61" s="28">
        <v>0.23592278363720914</v>
      </c>
      <c r="F61" s="28">
        <v>3.2142295242546227E-2</v>
      </c>
      <c r="G61" s="28">
        <v>1</v>
      </c>
      <c r="H61" s="28">
        <v>0.29394356588514869</v>
      </c>
      <c r="I61" s="28">
        <v>0.24209722527552308</v>
      </c>
      <c r="J61" s="28">
        <v>0.32171402840030699</v>
      </c>
      <c r="K61" s="28">
        <v>0.19972510661060211</v>
      </c>
    </row>
    <row r="62" spans="1:11">
      <c r="A62" s="80" t="s">
        <v>28</v>
      </c>
      <c r="B62" s="25" t="s">
        <v>10</v>
      </c>
      <c r="C62" s="26">
        <v>1686.5101321474499</v>
      </c>
      <c r="D62" s="5">
        <v>1686.510131044228</v>
      </c>
      <c r="E62" s="5">
        <v>1686.5101314673711</v>
      </c>
      <c r="F62" s="26">
        <v>1686.5101320709739</v>
      </c>
      <c r="G62" s="5">
        <v>1686.5101319884</v>
      </c>
      <c r="H62" s="5">
        <v>1686.510129652733</v>
      </c>
      <c r="I62" s="5">
        <v>1686.5101330629429</v>
      </c>
      <c r="J62" s="5">
        <v>1686.510132066833</v>
      </c>
      <c r="K62" s="5">
        <v>1686.5101295808699</v>
      </c>
    </row>
    <row r="63" spans="1:11">
      <c r="A63" s="81"/>
      <c r="B63" s="25" t="s">
        <v>11</v>
      </c>
      <c r="C63" s="26">
        <v>0</v>
      </c>
      <c r="D63" s="5">
        <v>1584.80330827276</v>
      </c>
      <c r="E63" s="5">
        <v>1363.2916779991001</v>
      </c>
      <c r="F63" s="26">
        <v>1540.40854414919</v>
      </c>
      <c r="G63" s="5">
        <v>1686.5101319884</v>
      </c>
      <c r="H63" s="5">
        <v>1526.3392489606299</v>
      </c>
      <c r="I63" s="5">
        <v>1521.65199906881</v>
      </c>
      <c r="J63" s="5">
        <v>1211.31264936664</v>
      </c>
      <c r="K63" s="5">
        <v>1503.60255291311</v>
      </c>
    </row>
    <row r="64" spans="1:11">
      <c r="A64" s="81"/>
      <c r="B64" s="25" t="s">
        <v>12</v>
      </c>
      <c r="C64" s="26">
        <v>1686.5101321474499</v>
      </c>
      <c r="D64" s="5">
        <v>101.706822771468</v>
      </c>
      <c r="E64" s="5">
        <v>323.21845346827098</v>
      </c>
      <c r="F64" s="26">
        <v>146.10158792178399</v>
      </c>
      <c r="G64" s="5">
        <v>0</v>
      </c>
      <c r="H64" s="5">
        <v>160.170880692103</v>
      </c>
      <c r="I64" s="5">
        <v>164.858133994133</v>
      </c>
      <c r="J64" s="5">
        <v>475.19748270019301</v>
      </c>
      <c r="K64" s="5">
        <v>182.90757666776</v>
      </c>
    </row>
    <row r="65" spans="1:11">
      <c r="A65" s="82"/>
      <c r="B65" s="27" t="s">
        <v>13</v>
      </c>
      <c r="C65" s="28">
        <v>0</v>
      </c>
      <c r="D65" s="28">
        <v>0.93969391532294277</v>
      </c>
      <c r="E65" s="28">
        <v>0.80835071937157565</v>
      </c>
      <c r="F65" s="28">
        <v>0.91337046535120636</v>
      </c>
      <c r="G65" s="28">
        <v>1</v>
      </c>
      <c r="H65" s="28">
        <v>0.905028213067962</v>
      </c>
      <c r="I65" s="28">
        <v>0.90224895139246686</v>
      </c>
      <c r="J65" s="28">
        <v>0.71823621236248714</v>
      </c>
      <c r="K65" s="28">
        <v>0.89154670733390973</v>
      </c>
    </row>
    <row r="66" spans="1:11">
      <c r="A66" s="80" t="s">
        <v>29</v>
      </c>
      <c r="B66" s="25" t="s">
        <v>10</v>
      </c>
      <c r="C66" s="26">
        <v>48.271366379911598</v>
      </c>
      <c r="D66" s="5">
        <v>48.271367199449685</v>
      </c>
      <c r="E66" s="5">
        <v>48.271367247973899</v>
      </c>
      <c r="F66" s="26">
        <v>48.271367204047216</v>
      </c>
      <c r="G66" s="5">
        <v>48.271366379911598</v>
      </c>
      <c r="H66" s="5">
        <v>48.271366445975566</v>
      </c>
      <c r="I66" s="5">
        <v>48.27136600491059</v>
      </c>
      <c r="J66" s="5">
        <v>48.271366855867221</v>
      </c>
      <c r="K66" s="5">
        <v>48.271367285640956</v>
      </c>
    </row>
    <row r="67" spans="1:11">
      <c r="A67" s="81"/>
      <c r="B67" s="25" t="s">
        <v>11</v>
      </c>
      <c r="C67" s="26">
        <v>0</v>
      </c>
      <c r="D67" s="5">
        <v>42.828380366174898</v>
      </c>
      <c r="E67" s="5">
        <v>35.165722290539598</v>
      </c>
      <c r="F67" s="26">
        <v>43.017895875945797</v>
      </c>
      <c r="G67" s="5">
        <v>48.271366379911598</v>
      </c>
      <c r="H67" s="5">
        <v>39.980105483958297</v>
      </c>
      <c r="I67" s="5">
        <v>39.991809826501701</v>
      </c>
      <c r="J67" s="5">
        <v>0.43414173911682002</v>
      </c>
      <c r="K67" s="5">
        <v>43.725193505430099</v>
      </c>
    </row>
    <row r="68" spans="1:11">
      <c r="A68" s="81"/>
      <c r="B68" s="25" t="s">
        <v>12</v>
      </c>
      <c r="C68" s="26">
        <v>48.271366379911598</v>
      </c>
      <c r="D68" s="5">
        <v>5.4429868332747899</v>
      </c>
      <c r="E68" s="5">
        <v>13.105644957434301</v>
      </c>
      <c r="F68" s="26">
        <v>5.25347132810142</v>
      </c>
      <c r="G68" s="5">
        <v>0</v>
      </c>
      <c r="H68" s="5">
        <v>8.2912609620172706</v>
      </c>
      <c r="I68" s="5">
        <v>8.2795561784088907</v>
      </c>
      <c r="J68" s="5">
        <v>47.837225116750403</v>
      </c>
      <c r="K68" s="5">
        <v>4.5461737802108599</v>
      </c>
    </row>
    <row r="69" spans="1:11">
      <c r="A69" s="82"/>
      <c r="B69" s="29" t="s">
        <v>13</v>
      </c>
      <c r="C69" s="28">
        <v>0</v>
      </c>
      <c r="D69" s="28">
        <v>0.88724191691556564</v>
      </c>
      <c r="E69" s="28">
        <v>0.72850064738979636</v>
      </c>
      <c r="F69" s="28">
        <v>0.89116796079351668</v>
      </c>
      <c r="G69" s="28">
        <v>1</v>
      </c>
      <c r="H69" s="28">
        <v>0.82823645625825204</v>
      </c>
      <c r="I69" s="28">
        <v>0.82847893350342272</v>
      </c>
      <c r="J69" s="28">
        <v>8.99377348093576E-3</v>
      </c>
      <c r="K69" s="28">
        <v>0.90582048871105447</v>
      </c>
    </row>
    <row r="70" spans="1:11">
      <c r="A70" s="80" t="s">
        <v>30</v>
      </c>
      <c r="B70" s="25" t="s">
        <v>10</v>
      </c>
      <c r="C70" s="26">
        <v>72.046381136642097</v>
      </c>
      <c r="D70" s="5">
        <v>72.046381634360102</v>
      </c>
      <c r="E70" s="5">
        <v>72.046382613759988</v>
      </c>
      <c r="F70" s="26">
        <v>72.04638071310238</v>
      </c>
      <c r="G70" s="5">
        <v>72.046382855982998</v>
      </c>
      <c r="H70" s="5">
        <v>72.046382552463498</v>
      </c>
      <c r="I70" s="5">
        <v>72.046381996804897</v>
      </c>
      <c r="J70" s="5">
        <v>72.046379595258998</v>
      </c>
      <c r="K70" s="5">
        <v>72.046381654817196</v>
      </c>
    </row>
    <row r="71" spans="1:11">
      <c r="A71" s="81"/>
      <c r="B71" s="25" t="s">
        <v>11</v>
      </c>
      <c r="C71" s="26">
        <v>0.48259395121100301</v>
      </c>
      <c r="D71" s="5">
        <v>0</v>
      </c>
      <c r="E71" s="5">
        <v>27.976424394562699</v>
      </c>
      <c r="F71" s="26">
        <v>6.4228619161625797</v>
      </c>
      <c r="G71" s="5">
        <v>55.151580197915997</v>
      </c>
      <c r="H71" s="5">
        <v>26.084410689308498</v>
      </c>
      <c r="I71" s="5">
        <v>24.498311989386099</v>
      </c>
      <c r="J71" s="5">
        <v>23.252847695268098</v>
      </c>
      <c r="K71" s="5">
        <v>29.713054070627301</v>
      </c>
    </row>
    <row r="72" spans="1:11">
      <c r="A72" s="81"/>
      <c r="B72" s="25" t="s">
        <v>12</v>
      </c>
      <c r="C72" s="26">
        <v>71.563787185431096</v>
      </c>
      <c r="D72" s="5">
        <v>72.046381634360102</v>
      </c>
      <c r="E72" s="5">
        <v>44.069958219197297</v>
      </c>
      <c r="F72" s="26">
        <v>65.623518796939805</v>
      </c>
      <c r="G72" s="5">
        <v>16.894802658067</v>
      </c>
      <c r="H72" s="5">
        <v>45.961971863155</v>
      </c>
      <c r="I72" s="5">
        <v>47.548070007418801</v>
      </c>
      <c r="J72" s="5">
        <v>48.793531899990903</v>
      </c>
      <c r="K72" s="5">
        <v>42.333327584189902</v>
      </c>
    </row>
    <row r="73" spans="1:11">
      <c r="A73" s="82"/>
      <c r="B73" s="27" t="s">
        <v>13</v>
      </c>
      <c r="C73" s="28">
        <v>6.6983787887378065E-3</v>
      </c>
      <c r="D73" s="28">
        <v>0</v>
      </c>
      <c r="E73" s="28">
        <v>0.38831129863304947</v>
      </c>
      <c r="F73" s="28">
        <v>8.9148987812992464E-2</v>
      </c>
      <c r="G73" s="28">
        <v>0.76550102880475157</v>
      </c>
      <c r="H73" s="28">
        <v>0.36205024825936372</v>
      </c>
      <c r="I73" s="28">
        <v>0.34003528435990787</v>
      </c>
      <c r="J73" s="28">
        <v>0.32274831609718041</v>
      </c>
      <c r="K73" s="28">
        <v>0.41241563265433767</v>
      </c>
    </row>
    <row r="74" spans="1:11">
      <c r="A74" s="80" t="s">
        <v>31</v>
      </c>
      <c r="B74" s="25" t="s">
        <v>10</v>
      </c>
      <c r="C74" s="26">
        <v>54.09783867769</v>
      </c>
      <c r="D74" s="5">
        <v>54.097837483895702</v>
      </c>
      <c r="E74" s="5">
        <v>54.09783867769</v>
      </c>
      <c r="F74" s="26">
        <v>54.097837502176297</v>
      </c>
      <c r="G74" s="5">
        <v>54.097838740907903</v>
      </c>
      <c r="H74" s="5">
        <v>54.097838639651798</v>
      </c>
      <c r="I74" s="5">
        <v>54.097835706923597</v>
      </c>
      <c r="J74" s="5">
        <v>54.09783867769</v>
      </c>
      <c r="K74" s="5">
        <v>54.097838321893903</v>
      </c>
    </row>
    <row r="75" spans="1:11">
      <c r="A75" s="81"/>
      <c r="B75" s="25" t="s">
        <v>11</v>
      </c>
      <c r="C75" s="26">
        <v>0</v>
      </c>
      <c r="D75" s="5">
        <v>54.097837483895702</v>
      </c>
      <c r="E75" s="5">
        <v>0</v>
      </c>
      <c r="F75" s="26">
        <v>54.097837502176297</v>
      </c>
      <c r="G75" s="5">
        <v>54.097838740907903</v>
      </c>
      <c r="H75" s="5">
        <v>54.097838639651798</v>
      </c>
      <c r="I75" s="5">
        <v>54.097835706923597</v>
      </c>
      <c r="J75" s="5">
        <v>0</v>
      </c>
      <c r="K75" s="5">
        <v>54.097838321893903</v>
      </c>
    </row>
    <row r="76" spans="1:11">
      <c r="A76" s="81"/>
      <c r="B76" s="25" t="s">
        <v>12</v>
      </c>
      <c r="C76" s="26">
        <v>54.09783867769</v>
      </c>
      <c r="D76" s="5">
        <v>0</v>
      </c>
      <c r="E76" s="5">
        <v>54.09783867769</v>
      </c>
      <c r="F76" s="26">
        <v>0</v>
      </c>
      <c r="G76" s="5">
        <v>0</v>
      </c>
      <c r="H76" s="5">
        <v>0</v>
      </c>
      <c r="I76" s="5">
        <v>0</v>
      </c>
      <c r="J76" s="5">
        <v>54.09783867769</v>
      </c>
      <c r="K76" s="5">
        <v>0</v>
      </c>
    </row>
    <row r="77" spans="1:11">
      <c r="A77" s="82"/>
      <c r="B77" s="27" t="s">
        <v>13</v>
      </c>
      <c r="C77" s="28">
        <v>0</v>
      </c>
      <c r="D77" s="28">
        <v>1</v>
      </c>
      <c r="E77" s="28">
        <v>0</v>
      </c>
      <c r="F77" s="28">
        <v>1</v>
      </c>
      <c r="G77" s="28">
        <v>1</v>
      </c>
      <c r="H77" s="28">
        <v>1</v>
      </c>
      <c r="I77" s="28">
        <v>1</v>
      </c>
      <c r="J77" s="28">
        <v>0</v>
      </c>
      <c r="K77" s="28">
        <v>1</v>
      </c>
    </row>
    <row r="78" spans="1:11">
      <c r="A78" s="80" t="s">
        <v>32</v>
      </c>
      <c r="B78" s="25" t="s">
        <v>10</v>
      </c>
      <c r="C78" s="26">
        <v>13.151301632561299</v>
      </c>
      <c r="D78" s="5">
        <v>13.151301632561299</v>
      </c>
      <c r="E78" s="5">
        <v>13.151301632561299</v>
      </c>
      <c r="F78" s="26">
        <v>13.151301609880417</v>
      </c>
      <c r="G78" s="5">
        <v>13.1513019211281</v>
      </c>
      <c r="H78" s="5">
        <v>13.151302702582051</v>
      </c>
      <c r="I78" s="5">
        <v>13.151301821321036</v>
      </c>
      <c r="J78" s="5">
        <v>13.151302115627482</v>
      </c>
      <c r="K78" s="5">
        <v>13.151302077437961</v>
      </c>
    </row>
    <row r="79" spans="1:11">
      <c r="A79" s="81"/>
      <c r="B79" s="25" t="s">
        <v>11</v>
      </c>
      <c r="C79" s="26">
        <v>0</v>
      </c>
      <c r="D79" s="5">
        <v>0</v>
      </c>
      <c r="E79" s="5">
        <v>0</v>
      </c>
      <c r="F79" s="26">
        <v>12.241588239775499</v>
      </c>
      <c r="G79" s="5">
        <v>13.1513019211281</v>
      </c>
      <c r="H79" s="5">
        <v>2.2495017267318498</v>
      </c>
      <c r="I79" s="5">
        <v>3.7379038970937098E-2</v>
      </c>
      <c r="J79" s="5">
        <v>4.2932287365182599E-2</v>
      </c>
      <c r="K79" s="5">
        <v>12.000733917869301</v>
      </c>
    </row>
    <row r="80" spans="1:11">
      <c r="A80" s="81"/>
      <c r="B80" s="25" t="s">
        <v>12</v>
      </c>
      <c r="C80" s="26">
        <v>13.151301632561299</v>
      </c>
      <c r="D80" s="5">
        <v>13.151301632561299</v>
      </c>
      <c r="E80" s="5">
        <v>13.151301632561299</v>
      </c>
      <c r="F80" s="26">
        <v>0.90971337010491704</v>
      </c>
      <c r="G80" s="5">
        <v>0</v>
      </c>
      <c r="H80" s="5">
        <v>10.9018009758502</v>
      </c>
      <c r="I80" s="5">
        <v>13.1139227823501</v>
      </c>
      <c r="J80" s="5">
        <v>13.108369828262299</v>
      </c>
      <c r="K80" s="5">
        <v>1.1505681595686601</v>
      </c>
    </row>
    <row r="81" spans="1:11">
      <c r="A81" s="82"/>
      <c r="B81" s="27" t="s">
        <v>13</v>
      </c>
      <c r="C81" s="28">
        <v>0</v>
      </c>
      <c r="D81" s="28">
        <v>0</v>
      </c>
      <c r="E81" s="28">
        <v>0</v>
      </c>
      <c r="F81" s="28">
        <v>0.93082712288938296</v>
      </c>
      <c r="G81" s="28">
        <v>1</v>
      </c>
      <c r="H81" s="28">
        <v>0.17104782526906598</v>
      </c>
      <c r="I81" s="28">
        <v>2.8422310945930679E-3</v>
      </c>
      <c r="J81" s="28">
        <v>3.2644894769900275E-3</v>
      </c>
      <c r="K81" s="28">
        <v>0.91251298519387325</v>
      </c>
    </row>
    <row r="82" spans="1:11">
      <c r="A82" s="80" t="s">
        <v>33</v>
      </c>
      <c r="B82" s="25" t="s">
        <v>10</v>
      </c>
      <c r="C82" s="26">
        <v>44.398402414354003</v>
      </c>
      <c r="D82" s="5">
        <v>44.398402414354003</v>
      </c>
      <c r="E82" s="5">
        <v>44.398402414354003</v>
      </c>
      <c r="F82" s="26">
        <v>44.398401480625601</v>
      </c>
      <c r="G82" s="5">
        <v>44.398403164534102</v>
      </c>
      <c r="H82" s="5">
        <v>44.398402994625599</v>
      </c>
      <c r="I82" s="5">
        <v>44.398403235100702</v>
      </c>
      <c r="J82" s="5">
        <v>44.398402414354003</v>
      </c>
      <c r="K82" s="5">
        <v>44.3984030805223</v>
      </c>
    </row>
    <row r="83" spans="1:11">
      <c r="A83" s="81"/>
      <c r="B83" s="25" t="s">
        <v>11</v>
      </c>
      <c r="C83" s="26">
        <v>0</v>
      </c>
      <c r="D83" s="5">
        <v>44.398402414354003</v>
      </c>
      <c r="E83" s="5">
        <v>0</v>
      </c>
      <c r="F83" s="26">
        <v>44.398401480625601</v>
      </c>
      <c r="G83" s="5">
        <v>44.398403164534102</v>
      </c>
      <c r="H83" s="5">
        <v>44.398402994625599</v>
      </c>
      <c r="I83" s="5">
        <v>44.398403235100702</v>
      </c>
      <c r="J83" s="5">
        <v>0</v>
      </c>
      <c r="K83" s="5">
        <v>44.3984030805223</v>
      </c>
    </row>
    <row r="84" spans="1:11">
      <c r="A84" s="81"/>
      <c r="B84" s="25" t="s">
        <v>12</v>
      </c>
      <c r="C84" s="26">
        <v>44.398402414354003</v>
      </c>
      <c r="D84" s="5">
        <v>0</v>
      </c>
      <c r="E84" s="5">
        <v>44.398402414354003</v>
      </c>
      <c r="F84" s="26">
        <v>0</v>
      </c>
      <c r="G84" s="5">
        <v>0</v>
      </c>
      <c r="H84" s="5">
        <v>0</v>
      </c>
      <c r="I84" s="5">
        <v>0</v>
      </c>
      <c r="J84" s="5">
        <v>44.398402414354003</v>
      </c>
      <c r="K84" s="5">
        <v>0</v>
      </c>
    </row>
    <row r="85" spans="1:11">
      <c r="A85" s="82"/>
      <c r="B85" s="27" t="s">
        <v>13</v>
      </c>
      <c r="C85" s="28">
        <v>0</v>
      </c>
      <c r="D85" s="28">
        <v>1</v>
      </c>
      <c r="E85" s="28">
        <v>0</v>
      </c>
      <c r="F85" s="28">
        <v>1</v>
      </c>
      <c r="G85" s="28">
        <v>1</v>
      </c>
      <c r="H85" s="28">
        <v>1</v>
      </c>
      <c r="I85" s="28">
        <v>1</v>
      </c>
      <c r="J85" s="28">
        <v>0</v>
      </c>
      <c r="K85" s="28">
        <v>1</v>
      </c>
    </row>
    <row r="86" spans="1:11">
      <c r="A86" s="80" t="s">
        <v>34</v>
      </c>
      <c r="B86" s="25" t="s">
        <v>10</v>
      </c>
      <c r="C86" s="26">
        <v>430.911515529224</v>
      </c>
      <c r="D86" s="5">
        <v>430.91151471812083</v>
      </c>
      <c r="E86" s="5">
        <v>430.911515529224</v>
      </c>
      <c r="F86" s="26">
        <v>430.91151578389179</v>
      </c>
      <c r="G86" s="5">
        <v>430.91151527253299</v>
      </c>
      <c r="H86" s="5">
        <v>430.91151662720603</v>
      </c>
      <c r="I86" s="5">
        <v>430.91151399942299</v>
      </c>
      <c r="J86" s="5">
        <v>430.91151666927487</v>
      </c>
      <c r="K86" s="5">
        <v>430.91151590353189</v>
      </c>
    </row>
    <row r="87" spans="1:11">
      <c r="A87" s="81"/>
      <c r="B87" s="25" t="s">
        <v>11</v>
      </c>
      <c r="C87" s="26">
        <v>0</v>
      </c>
      <c r="D87" s="5">
        <v>411.10478001643901</v>
      </c>
      <c r="E87" s="5">
        <v>0</v>
      </c>
      <c r="F87" s="26">
        <v>418.31506226944799</v>
      </c>
      <c r="G87" s="5">
        <v>430.91151527253299</v>
      </c>
      <c r="H87" s="5">
        <v>430.91151662720603</v>
      </c>
      <c r="I87" s="5">
        <v>430.91151399942299</v>
      </c>
      <c r="J87" s="5">
        <v>27.966616489916898</v>
      </c>
      <c r="K87" s="5">
        <v>429.32991601125599</v>
      </c>
    </row>
    <row r="88" spans="1:11">
      <c r="A88" s="81"/>
      <c r="B88" s="25" t="s">
        <v>12</v>
      </c>
      <c r="C88" s="26">
        <v>430.911515529224</v>
      </c>
      <c r="D88" s="5">
        <v>19.806734701681801</v>
      </c>
      <c r="E88" s="5">
        <v>430.911515529224</v>
      </c>
      <c r="F88" s="26">
        <v>12.5964535144438</v>
      </c>
      <c r="G88" s="5">
        <v>0</v>
      </c>
      <c r="H88" s="5">
        <v>0</v>
      </c>
      <c r="I88" s="5">
        <v>0</v>
      </c>
      <c r="J88" s="5">
        <v>402.944900179358</v>
      </c>
      <c r="K88" s="5">
        <v>1.58159989227589</v>
      </c>
    </row>
    <row r="89" spans="1:11">
      <c r="A89" s="82"/>
      <c r="B89" s="27" t="s">
        <v>13</v>
      </c>
      <c r="C89" s="28">
        <v>0</v>
      </c>
      <c r="D89" s="28">
        <v>0.95403526240268066</v>
      </c>
      <c r="E89" s="28">
        <v>0</v>
      </c>
      <c r="F89" s="28">
        <v>0.9707678884108516</v>
      </c>
      <c r="G89" s="28">
        <v>1</v>
      </c>
      <c r="H89" s="28">
        <v>1</v>
      </c>
      <c r="I89" s="28">
        <v>1</v>
      </c>
      <c r="J89" s="28">
        <v>6.4901065318663353E-2</v>
      </c>
      <c r="K89" s="28">
        <v>0.99632964115855749</v>
      </c>
    </row>
    <row r="90" spans="1:11">
      <c r="A90" s="80" t="s">
        <v>35</v>
      </c>
      <c r="B90" s="25" t="s">
        <v>10</v>
      </c>
      <c r="C90" s="26">
        <v>452.87325947904401</v>
      </c>
      <c r="D90" s="5">
        <v>452.873260623531</v>
      </c>
      <c r="E90" s="5">
        <v>452.87325947904401</v>
      </c>
      <c r="F90" s="26">
        <v>452.87325941009692</v>
      </c>
      <c r="G90" s="5">
        <v>452.8732601035997</v>
      </c>
      <c r="H90" s="5">
        <v>452.87325992922797</v>
      </c>
      <c r="I90" s="5">
        <v>452.87326180193025</v>
      </c>
      <c r="J90" s="5">
        <v>452.87326596998281</v>
      </c>
      <c r="K90" s="5">
        <v>452.87326147066949</v>
      </c>
    </row>
    <row r="91" spans="1:11">
      <c r="A91" s="81"/>
      <c r="B91" s="25" t="s">
        <v>11</v>
      </c>
      <c r="C91" s="26">
        <v>0</v>
      </c>
      <c r="D91" s="5">
        <v>216.81317499050201</v>
      </c>
      <c r="E91" s="5">
        <v>0</v>
      </c>
      <c r="F91" s="26">
        <v>446.46110499602997</v>
      </c>
      <c r="G91" s="5">
        <v>452.52729965843298</v>
      </c>
      <c r="H91" s="5">
        <v>447.95546353281298</v>
      </c>
      <c r="I91" s="5">
        <v>447.934558436759</v>
      </c>
      <c r="J91" s="5">
        <v>44.338837196286804</v>
      </c>
      <c r="K91" s="5">
        <v>449.77738094062698</v>
      </c>
    </row>
    <row r="92" spans="1:11">
      <c r="A92" s="81"/>
      <c r="B92" s="25" t="s">
        <v>12</v>
      </c>
      <c r="C92" s="26">
        <v>452.87325947904401</v>
      </c>
      <c r="D92" s="5">
        <v>236.06008563302899</v>
      </c>
      <c r="E92" s="5">
        <v>452.87325947904401</v>
      </c>
      <c r="F92" s="26">
        <v>6.4121544140669604</v>
      </c>
      <c r="G92" s="5">
        <v>0.34596044516672803</v>
      </c>
      <c r="H92" s="5">
        <v>4.91779639641498</v>
      </c>
      <c r="I92" s="5">
        <v>4.9387033651712704</v>
      </c>
      <c r="J92" s="5">
        <v>408.53442877369599</v>
      </c>
      <c r="K92" s="5">
        <v>3.0958805300424799</v>
      </c>
    </row>
    <row r="93" spans="1:11">
      <c r="A93" s="82"/>
      <c r="B93" s="27" t="s">
        <v>13</v>
      </c>
      <c r="C93" s="28">
        <v>0</v>
      </c>
      <c r="D93" s="28">
        <v>0.47875022405161743</v>
      </c>
      <c r="E93" s="28">
        <v>0</v>
      </c>
      <c r="F93" s="28">
        <v>0.9858411723791789</v>
      </c>
      <c r="G93" s="28">
        <v>0.99923607667830161</v>
      </c>
      <c r="H93" s="28">
        <v>0.98914089916197856</v>
      </c>
      <c r="I93" s="28">
        <v>0.98909473404210102</v>
      </c>
      <c r="J93" s="28">
        <v>9.7905618476551132E-2</v>
      </c>
      <c r="K93" s="28">
        <v>0.99316391407170102</v>
      </c>
    </row>
    <row r="94" spans="1:11">
      <c r="A94" s="80" t="s">
        <v>36</v>
      </c>
      <c r="B94" s="25" t="s">
        <v>10</v>
      </c>
      <c r="C94" s="26">
        <v>951.72835359771102</v>
      </c>
      <c r="D94" s="5">
        <v>951.72835466980348</v>
      </c>
      <c r="E94" s="5">
        <v>951.72835090171498</v>
      </c>
      <c r="F94" s="26">
        <v>951.728351385824</v>
      </c>
      <c r="G94" s="5">
        <v>951.72835571390306</v>
      </c>
      <c r="H94" s="5">
        <v>951.72835199700398</v>
      </c>
      <c r="I94" s="5">
        <v>951.72835894472496</v>
      </c>
      <c r="J94" s="5">
        <v>951.72835919260103</v>
      </c>
      <c r="K94" s="5">
        <v>951.72835041332803</v>
      </c>
    </row>
    <row r="95" spans="1:11">
      <c r="A95" s="81"/>
      <c r="B95" s="25" t="s">
        <v>11</v>
      </c>
      <c r="C95" s="26">
        <v>675.590655871021</v>
      </c>
      <c r="D95" s="5">
        <v>0.55512624687749001</v>
      </c>
      <c r="E95" s="5">
        <v>678.16745934703704</v>
      </c>
      <c r="F95" s="26">
        <v>446.15862294951302</v>
      </c>
      <c r="G95" s="5">
        <v>802.15577531623705</v>
      </c>
      <c r="H95" s="5">
        <v>619.72551946322596</v>
      </c>
      <c r="I95" s="5">
        <v>638.02135733382897</v>
      </c>
      <c r="J95" s="5">
        <v>281.19997193004701</v>
      </c>
      <c r="K95" s="5">
        <v>692.89397356641905</v>
      </c>
    </row>
    <row r="96" spans="1:11">
      <c r="A96" s="81"/>
      <c r="B96" s="25" t="s">
        <v>12</v>
      </c>
      <c r="C96" s="26">
        <v>276.13769772669002</v>
      </c>
      <c r="D96" s="5">
        <v>951.17322842292594</v>
      </c>
      <c r="E96" s="5">
        <v>273.56089155467799</v>
      </c>
      <c r="F96" s="26">
        <v>505.56972843631098</v>
      </c>
      <c r="G96" s="5">
        <v>149.572580397666</v>
      </c>
      <c r="H96" s="5">
        <v>332.00283253377802</v>
      </c>
      <c r="I96" s="5">
        <v>313.70700161089599</v>
      </c>
      <c r="J96" s="5">
        <v>670.52838726255402</v>
      </c>
      <c r="K96" s="5">
        <v>258.83437684690898</v>
      </c>
    </row>
    <row r="97" spans="1:11">
      <c r="A97" s="82"/>
      <c r="B97" s="27" t="s">
        <v>13</v>
      </c>
      <c r="C97" s="28">
        <v>0.70985660279759666</v>
      </c>
      <c r="D97" s="28">
        <v>5.8328224030909301E-4</v>
      </c>
      <c r="E97" s="28">
        <v>0.71256410372193635</v>
      </c>
      <c r="F97" s="28">
        <v>0.4687877820387043</v>
      </c>
      <c r="G97" s="28">
        <v>0.84284110114017796</v>
      </c>
      <c r="H97" s="28">
        <v>0.6511579886874872</v>
      </c>
      <c r="I97" s="28">
        <v>0.67038178629169587</v>
      </c>
      <c r="J97" s="28">
        <v>0.29546242813296336</v>
      </c>
      <c r="K97" s="28">
        <v>0.72803754691714362</v>
      </c>
    </row>
    <row r="98" spans="1:11">
      <c r="A98" s="80" t="s">
        <v>37</v>
      </c>
      <c r="B98" s="25" t="s">
        <v>10</v>
      </c>
      <c r="C98" s="26">
        <v>218.82805428330201</v>
      </c>
      <c r="D98" s="5">
        <v>218.8280541664013</v>
      </c>
      <c r="E98" s="5">
        <v>218.82805428330201</v>
      </c>
      <c r="F98" s="26">
        <v>218.82805426420163</v>
      </c>
      <c r="G98" s="5">
        <v>218.82804467816752</v>
      </c>
      <c r="H98" s="5">
        <v>218.82804621350951</v>
      </c>
      <c r="I98" s="5">
        <v>218.82804696755045</v>
      </c>
      <c r="J98" s="5">
        <v>218.8280531987279</v>
      </c>
      <c r="K98" s="5">
        <v>218.82804651822559</v>
      </c>
    </row>
    <row r="99" spans="1:11">
      <c r="A99" s="81"/>
      <c r="B99" s="25" t="s">
        <v>11</v>
      </c>
      <c r="C99" s="26">
        <v>0</v>
      </c>
      <c r="D99" s="5">
        <v>165.79591542395801</v>
      </c>
      <c r="E99" s="5">
        <v>0</v>
      </c>
      <c r="F99" s="26">
        <v>0.52940540997062202</v>
      </c>
      <c r="G99" s="5">
        <v>207.40697725007601</v>
      </c>
      <c r="H99" s="5">
        <v>14.227155657930499</v>
      </c>
      <c r="I99" s="5">
        <v>4.1699528816824598</v>
      </c>
      <c r="J99" s="5">
        <v>76.856967056405907</v>
      </c>
      <c r="K99" s="5">
        <v>188.51110496659399</v>
      </c>
    </row>
    <row r="100" spans="1:11">
      <c r="A100" s="81"/>
      <c r="B100" s="25" t="s">
        <v>12</v>
      </c>
      <c r="C100" s="26">
        <v>218.82805428330201</v>
      </c>
      <c r="D100" s="5">
        <v>53.032138742443301</v>
      </c>
      <c r="E100" s="5">
        <v>218.82805428330201</v>
      </c>
      <c r="F100" s="26">
        <v>218.298648854231</v>
      </c>
      <c r="G100" s="5">
        <v>11.421067428091501</v>
      </c>
      <c r="H100" s="5">
        <v>204.60089055557901</v>
      </c>
      <c r="I100" s="5">
        <v>214.65809408586799</v>
      </c>
      <c r="J100" s="5">
        <v>141.97108614232201</v>
      </c>
      <c r="K100" s="5">
        <v>30.316941551631601</v>
      </c>
    </row>
    <row r="101" spans="1:11">
      <c r="A101" s="82"/>
      <c r="B101" s="27" t="s">
        <v>13</v>
      </c>
      <c r="C101" s="28">
        <v>0</v>
      </c>
      <c r="D101" s="28">
        <v>0.75765383947472942</v>
      </c>
      <c r="E101" s="28">
        <v>0</v>
      </c>
      <c r="F101" s="28">
        <v>2.4192757722528821E-3</v>
      </c>
      <c r="G101" s="28">
        <v>0.94780802686927734</v>
      </c>
      <c r="H101" s="28">
        <v>6.5015229556311671E-2</v>
      </c>
      <c r="I101" s="28">
        <v>1.9055842884257032E-2</v>
      </c>
      <c r="J101" s="28">
        <v>0.35122081439260683</v>
      </c>
      <c r="K101" s="28">
        <v>0.86145769688116014</v>
      </c>
    </row>
    <row r="102" spans="1:11">
      <c r="A102" s="80" t="s">
        <v>38</v>
      </c>
      <c r="B102" s="25" t="s">
        <v>10</v>
      </c>
      <c r="C102" s="26">
        <v>1.6509600937765101</v>
      </c>
      <c r="D102" s="5">
        <v>1.6509600937765101</v>
      </c>
      <c r="E102" s="5">
        <v>1.6509600937765101</v>
      </c>
      <c r="F102" s="26">
        <v>1.6509595240360699</v>
      </c>
      <c r="G102" s="5">
        <v>1.6509600937765101</v>
      </c>
      <c r="H102" s="5">
        <v>1.650959703047896</v>
      </c>
      <c r="I102" s="5">
        <v>1.650960180619276</v>
      </c>
      <c r="J102" s="5">
        <v>1.6509600937765101</v>
      </c>
      <c r="K102" s="5">
        <v>1.6509600937765101</v>
      </c>
    </row>
    <row r="103" spans="1:11">
      <c r="A103" s="81"/>
      <c r="B103" s="25" t="s">
        <v>11</v>
      </c>
      <c r="C103" s="26">
        <v>0</v>
      </c>
      <c r="D103" s="5">
        <v>1.6509600937765101</v>
      </c>
      <c r="E103" s="5">
        <v>0</v>
      </c>
      <c r="F103" s="26">
        <v>1.6509595240360699</v>
      </c>
      <c r="G103" s="5">
        <v>1.6509600937765101</v>
      </c>
      <c r="H103" s="5">
        <v>0.41394826539767599</v>
      </c>
      <c r="I103" s="5">
        <v>0.59250241945455595</v>
      </c>
      <c r="J103" s="5">
        <v>0</v>
      </c>
      <c r="K103" s="5">
        <v>1.6509600937765101</v>
      </c>
    </row>
    <row r="104" spans="1:11">
      <c r="A104" s="81"/>
      <c r="B104" s="25" t="s">
        <v>12</v>
      </c>
      <c r="C104" s="26">
        <v>1.6509600937765101</v>
      </c>
      <c r="D104" s="5">
        <v>0</v>
      </c>
      <c r="E104" s="5">
        <v>1.6509600937765101</v>
      </c>
      <c r="F104" s="26">
        <v>0</v>
      </c>
      <c r="G104" s="5">
        <v>0</v>
      </c>
      <c r="H104" s="5">
        <v>1.2370114376502199</v>
      </c>
      <c r="I104" s="5">
        <v>1.0584577611647199</v>
      </c>
      <c r="J104" s="5">
        <v>1.6509600937765101</v>
      </c>
      <c r="K104" s="5">
        <v>0</v>
      </c>
    </row>
    <row r="105" spans="1:11">
      <c r="A105" s="82"/>
      <c r="B105" s="27" t="s">
        <v>13</v>
      </c>
      <c r="C105" s="28">
        <v>0</v>
      </c>
      <c r="D105" s="28">
        <v>1</v>
      </c>
      <c r="E105" s="28">
        <v>0</v>
      </c>
      <c r="F105" s="28">
        <v>1</v>
      </c>
      <c r="G105" s="28">
        <v>1</v>
      </c>
      <c r="H105" s="28">
        <v>0.25073190135014878</v>
      </c>
      <c r="I105" s="28">
        <v>0.35888353117778288</v>
      </c>
      <c r="J105" s="28">
        <v>0</v>
      </c>
      <c r="K105" s="28">
        <v>1</v>
      </c>
    </row>
    <row r="106" spans="1:11">
      <c r="A106" s="80" t="s">
        <v>39</v>
      </c>
      <c r="B106" s="25" t="s">
        <v>10</v>
      </c>
      <c r="C106" s="26">
        <v>934.44821212421107</v>
      </c>
      <c r="D106" s="5">
        <v>934.44820857250602</v>
      </c>
      <c r="E106" s="5">
        <v>934.44821023322595</v>
      </c>
      <c r="F106" s="26">
        <v>934.44821023667396</v>
      </c>
      <c r="G106" s="5">
        <v>934.44820650907491</v>
      </c>
      <c r="H106" s="5">
        <v>934.44821427500096</v>
      </c>
      <c r="I106" s="5">
        <v>934.44820879579788</v>
      </c>
      <c r="J106" s="5">
        <v>934.44820590184486</v>
      </c>
      <c r="K106" s="5">
        <v>934.44820879642305</v>
      </c>
    </row>
    <row r="107" spans="1:11">
      <c r="A107" s="81"/>
      <c r="B107" s="25" t="s">
        <v>11</v>
      </c>
      <c r="C107" s="26">
        <v>581.90404729607201</v>
      </c>
      <c r="D107" s="5">
        <v>0</v>
      </c>
      <c r="E107" s="5">
        <v>562.99559779750496</v>
      </c>
      <c r="F107" s="26">
        <v>351.67543125816201</v>
      </c>
      <c r="G107" s="5">
        <v>781.06202239958895</v>
      </c>
      <c r="H107" s="5">
        <v>528.449490369964</v>
      </c>
      <c r="I107" s="5">
        <v>543.08036305316796</v>
      </c>
      <c r="J107" s="5">
        <v>17.8802132604538</v>
      </c>
      <c r="K107" s="5">
        <v>547.19448601784404</v>
      </c>
    </row>
    <row r="108" spans="1:11">
      <c r="A108" s="81"/>
      <c r="B108" s="25" t="s">
        <v>12</v>
      </c>
      <c r="C108" s="26">
        <v>352.544164828139</v>
      </c>
      <c r="D108" s="5">
        <v>934.44820857250602</v>
      </c>
      <c r="E108" s="5">
        <v>371.45261243572099</v>
      </c>
      <c r="F108" s="26">
        <v>582.77277897851195</v>
      </c>
      <c r="G108" s="5">
        <v>153.38618410948601</v>
      </c>
      <c r="H108" s="5">
        <v>405.99872390503702</v>
      </c>
      <c r="I108" s="5">
        <v>391.36784574262998</v>
      </c>
      <c r="J108" s="5">
        <v>916.56799264139102</v>
      </c>
      <c r="K108" s="5">
        <v>387.253722778579</v>
      </c>
    </row>
    <row r="109" spans="1:11">
      <c r="A109" s="82"/>
      <c r="B109" s="27" t="s">
        <v>13</v>
      </c>
      <c r="C109" s="28">
        <v>0.62272476927669773</v>
      </c>
      <c r="D109" s="28">
        <v>0</v>
      </c>
      <c r="E109" s="28">
        <v>0.60248988829138928</v>
      </c>
      <c r="F109" s="28">
        <v>0.37634555602508007</v>
      </c>
      <c r="G109" s="28">
        <v>0.83585373374249572</v>
      </c>
      <c r="H109" s="28">
        <v>0.56552035982000959</v>
      </c>
      <c r="I109" s="28">
        <v>0.5811775954421522</v>
      </c>
      <c r="J109" s="28">
        <v>1.913451505126219E-2</v>
      </c>
      <c r="K109" s="28">
        <v>0.58558032523026082</v>
      </c>
    </row>
    <row r="110" spans="1:11">
      <c r="A110" s="77" t="s">
        <v>40</v>
      </c>
      <c r="B110" s="25" t="s">
        <v>10</v>
      </c>
      <c r="C110" s="26">
        <v>399.92473176188446</v>
      </c>
      <c r="D110" s="5">
        <v>399.92472965507397</v>
      </c>
      <c r="E110" s="5">
        <v>399.92473200656548</v>
      </c>
      <c r="F110" s="26">
        <v>399.92473213202197</v>
      </c>
      <c r="G110" s="5">
        <v>399.924732733795</v>
      </c>
      <c r="H110" s="5">
        <v>399.92473194402049</v>
      </c>
      <c r="I110" s="5">
        <v>399.92473189989954</v>
      </c>
      <c r="J110" s="5">
        <v>399.92472907775209</v>
      </c>
      <c r="K110" s="5">
        <v>399.92473127902809</v>
      </c>
    </row>
    <row r="111" spans="1:11">
      <c r="A111" s="78"/>
      <c r="B111" s="25" t="s">
        <v>11</v>
      </c>
      <c r="C111" s="26">
        <v>6.8491599780424401</v>
      </c>
      <c r="D111" s="5">
        <v>105.019698832342</v>
      </c>
      <c r="E111" s="5">
        <v>37.3683820360555</v>
      </c>
      <c r="F111" s="26">
        <v>0.62577458694000299</v>
      </c>
      <c r="G111" s="5">
        <v>231.16281375861601</v>
      </c>
      <c r="H111" s="5">
        <v>5.7256724834147398E-6</v>
      </c>
      <c r="I111" s="5">
        <v>0.45534538246054201</v>
      </c>
      <c r="J111" s="5">
        <v>40.967474429109103</v>
      </c>
      <c r="K111" s="5">
        <v>89.824766977219099</v>
      </c>
    </row>
    <row r="112" spans="1:11">
      <c r="A112" s="78"/>
      <c r="B112" s="25" t="s">
        <v>12</v>
      </c>
      <c r="C112" s="26">
        <v>393.07557178384201</v>
      </c>
      <c r="D112" s="5">
        <v>294.90503082273199</v>
      </c>
      <c r="E112" s="5">
        <v>362.55634997050998</v>
      </c>
      <c r="F112" s="26">
        <v>399.29895754508198</v>
      </c>
      <c r="G112" s="5">
        <v>168.76191897517899</v>
      </c>
      <c r="H112" s="5">
        <v>399.92472621834798</v>
      </c>
      <c r="I112" s="5">
        <v>399.46938651743898</v>
      </c>
      <c r="J112" s="5">
        <v>358.95725464864302</v>
      </c>
      <c r="K112" s="5">
        <v>310.099964301809</v>
      </c>
    </row>
    <row r="113" spans="1:11">
      <c r="A113" s="79"/>
      <c r="B113" s="29" t="s">
        <v>13</v>
      </c>
      <c r="C113" s="28">
        <v>1.7126122577786552E-2</v>
      </c>
      <c r="D113" s="28">
        <v>0.26259866181048397</v>
      </c>
      <c r="E113" s="28">
        <v>9.3438537418191067E-2</v>
      </c>
      <c r="F113" s="28">
        <v>1.5647309022474361E-3</v>
      </c>
      <c r="G113" s="28">
        <v>0.57801579856899399</v>
      </c>
      <c r="H113" s="28">
        <v>1.4316875216950052E-8</v>
      </c>
      <c r="I113" s="28">
        <v>1.1385777026025842E-3</v>
      </c>
      <c r="J113" s="28">
        <v>0.10243796257256284</v>
      </c>
      <c r="K113" s="28">
        <v>0.22460418161673584</v>
      </c>
    </row>
    <row r="114" spans="1:11">
      <c r="A114" s="77" t="s">
        <v>41</v>
      </c>
      <c r="B114" s="25" t="s">
        <v>10</v>
      </c>
      <c r="C114" s="26">
        <v>1.9768893834106942</v>
      </c>
      <c r="D114" s="5">
        <v>1.9768893328672441</v>
      </c>
      <c r="E114" s="5">
        <v>1.9768894855733401</v>
      </c>
      <c r="F114" s="26">
        <v>1.976889438079005</v>
      </c>
      <c r="G114" s="5">
        <v>1.9768894697477521</v>
      </c>
      <c r="H114" s="5">
        <v>1.9768894855733401</v>
      </c>
      <c r="I114" s="5">
        <v>1.9768894855733401</v>
      </c>
      <c r="J114" s="5">
        <v>1.97688923187495</v>
      </c>
      <c r="K114" s="5">
        <v>1.97688943727013</v>
      </c>
    </row>
    <row r="115" spans="1:11">
      <c r="A115" s="78"/>
      <c r="B115" s="25" t="s">
        <v>11</v>
      </c>
      <c r="C115" s="26">
        <v>0.71288228808021403</v>
      </c>
      <c r="D115" s="5">
        <v>0.29070096633849402</v>
      </c>
      <c r="E115" s="5">
        <v>0</v>
      </c>
      <c r="F115" s="26">
        <v>0.42968693003630498</v>
      </c>
      <c r="G115" s="5">
        <v>1.43496109963966</v>
      </c>
      <c r="H115" s="5">
        <v>0</v>
      </c>
      <c r="I115" s="5">
        <v>0</v>
      </c>
      <c r="J115" s="5">
        <v>0</v>
      </c>
      <c r="K115" s="5">
        <v>0.14115670424918</v>
      </c>
    </row>
    <row r="116" spans="1:11">
      <c r="A116" s="78"/>
      <c r="B116" s="25" t="s">
        <v>12</v>
      </c>
      <c r="C116" s="26">
        <v>1.2640070953304801</v>
      </c>
      <c r="D116" s="5">
        <v>1.68618836652875</v>
      </c>
      <c r="E116" s="5">
        <v>1.9768894855733401</v>
      </c>
      <c r="F116" s="26">
        <v>1.5472025080427001</v>
      </c>
      <c r="G116" s="5">
        <v>0.54192837010809203</v>
      </c>
      <c r="H116" s="5">
        <v>1.9768894855733401</v>
      </c>
      <c r="I116" s="5">
        <v>1.9768894855733401</v>
      </c>
      <c r="J116" s="5">
        <v>1.97688923187495</v>
      </c>
      <c r="K116" s="5">
        <v>1.8357327330209501</v>
      </c>
    </row>
    <row r="117" spans="1:11">
      <c r="A117" s="79"/>
      <c r="B117" s="27" t="s">
        <v>13</v>
      </c>
      <c r="C117" s="28">
        <v>0.36060808159649788</v>
      </c>
      <c r="D117" s="28">
        <v>0.14704969140425614</v>
      </c>
      <c r="E117" s="28">
        <v>0</v>
      </c>
      <c r="F117" s="28">
        <v>0.2173550638491159</v>
      </c>
      <c r="G117" s="28">
        <v>0.72586814872495564</v>
      </c>
      <c r="H117" s="28">
        <v>0</v>
      </c>
      <c r="I117" s="28">
        <v>0</v>
      </c>
      <c r="J117" s="28">
        <v>0</v>
      </c>
      <c r="K117" s="28">
        <v>7.1403438952105547E-2</v>
      </c>
    </row>
    <row r="118" spans="1:11">
      <c r="A118" s="77" t="s">
        <v>42</v>
      </c>
      <c r="B118" s="25" t="s">
        <v>10</v>
      </c>
      <c r="C118" s="26">
        <v>41.349180126018986</v>
      </c>
      <c r="D118" s="5">
        <v>41.349180501489101</v>
      </c>
      <c r="E118" s="5">
        <v>41.349180177282243</v>
      </c>
      <c r="F118" s="26">
        <v>41.349180216126243</v>
      </c>
      <c r="G118" s="5">
        <v>41.349179816961566</v>
      </c>
      <c r="H118" s="5">
        <v>41.349180150462118</v>
      </c>
      <c r="I118" s="5">
        <v>41.349180047349002</v>
      </c>
      <c r="J118" s="5">
        <v>41.349181287105253</v>
      </c>
      <c r="K118" s="5">
        <v>41.349180721806199</v>
      </c>
    </row>
    <row r="119" spans="1:11">
      <c r="A119" s="78"/>
      <c r="B119" s="25" t="s">
        <v>11</v>
      </c>
      <c r="C119" s="26">
        <v>5.6151451047480698E-2</v>
      </c>
      <c r="D119" s="5">
        <v>13.920407304833001</v>
      </c>
      <c r="E119" s="5">
        <v>6.6634771061244297E-2</v>
      </c>
      <c r="F119" s="26">
        <v>6.6634771061244297E-2</v>
      </c>
      <c r="G119" s="5">
        <v>41.1899509334595</v>
      </c>
      <c r="H119" s="5">
        <v>3.0826881221704801E-4</v>
      </c>
      <c r="I119" s="5">
        <v>0</v>
      </c>
      <c r="J119" s="5">
        <v>2.6404265794064501</v>
      </c>
      <c r="K119" s="5">
        <v>14.0943577782384</v>
      </c>
    </row>
    <row r="120" spans="1:11">
      <c r="A120" s="78"/>
      <c r="B120" s="25" t="s">
        <v>12</v>
      </c>
      <c r="C120" s="26">
        <v>41.293028674971502</v>
      </c>
      <c r="D120" s="5">
        <v>27.428773196656099</v>
      </c>
      <c r="E120" s="5">
        <v>41.282545406220997</v>
      </c>
      <c r="F120" s="26">
        <v>41.282545445064997</v>
      </c>
      <c r="G120" s="5">
        <v>0.15922888350206599</v>
      </c>
      <c r="H120" s="5">
        <v>41.348871881649899</v>
      </c>
      <c r="I120" s="5">
        <v>41.349180047349002</v>
      </c>
      <c r="J120" s="5">
        <v>38.708754707698802</v>
      </c>
      <c r="K120" s="5">
        <v>27.254822943567799</v>
      </c>
    </row>
    <row r="121" spans="1:11">
      <c r="A121" s="79"/>
      <c r="B121" s="27" t="s">
        <v>13</v>
      </c>
      <c r="C121" s="28">
        <v>1.3579822109253232E-3</v>
      </c>
      <c r="D121" s="28">
        <v>0.3366549744397398</v>
      </c>
      <c r="E121" s="28">
        <v>1.6115137174558607E-3</v>
      </c>
      <c r="F121" s="28">
        <v>1.6115137159419823E-3</v>
      </c>
      <c r="G121" s="28">
        <v>0.99614916464590308</v>
      </c>
      <c r="H121" s="28">
        <v>7.4552581476903313E-6</v>
      </c>
      <c r="I121" s="28">
        <v>0</v>
      </c>
      <c r="J121" s="28">
        <v>6.3856804348139964E-2</v>
      </c>
      <c r="K121" s="28">
        <v>0.34086183890955546</v>
      </c>
    </row>
    <row r="122" spans="1:11">
      <c r="A122" s="77" t="s">
        <v>43</v>
      </c>
      <c r="B122" s="25" t="s">
        <v>10</v>
      </c>
      <c r="C122" s="26">
        <v>161.244211264027</v>
      </c>
      <c r="D122" s="5">
        <v>161.2442113274443</v>
      </c>
      <c r="E122" s="5">
        <v>161.24421068151</v>
      </c>
      <c r="F122" s="26">
        <v>161.24421073652991</v>
      </c>
      <c r="G122" s="5">
        <v>161.24421132652901</v>
      </c>
      <c r="H122" s="5">
        <v>161.24421164132966</v>
      </c>
      <c r="I122" s="5">
        <v>161.24421109573677</v>
      </c>
      <c r="J122" s="5">
        <v>161.24421114635197</v>
      </c>
      <c r="K122" s="5">
        <v>161.24421105582391</v>
      </c>
    </row>
    <row r="123" spans="1:11">
      <c r="A123" s="78"/>
      <c r="B123" s="25" t="s">
        <v>11</v>
      </c>
      <c r="C123" s="26">
        <v>0</v>
      </c>
      <c r="D123" s="5">
        <v>144.52182897492801</v>
      </c>
      <c r="E123" s="5">
        <v>90.161920990958905</v>
      </c>
      <c r="F123" s="26">
        <v>137.093564512623</v>
      </c>
      <c r="G123" s="5">
        <v>161.24421132652901</v>
      </c>
      <c r="H123" s="5">
        <v>0.89028409474466896</v>
      </c>
      <c r="I123" s="5">
        <v>2.2470339952587501</v>
      </c>
      <c r="J123" s="5">
        <v>32.181923189523999</v>
      </c>
      <c r="K123" s="5">
        <v>143.68265349041801</v>
      </c>
    </row>
    <row r="124" spans="1:11">
      <c r="A124" s="78"/>
      <c r="B124" s="25" t="s">
        <v>12</v>
      </c>
      <c r="C124" s="26">
        <v>161.244211264027</v>
      </c>
      <c r="D124" s="5">
        <v>16.722382352516298</v>
      </c>
      <c r="E124" s="5">
        <v>71.082289690551093</v>
      </c>
      <c r="F124" s="26">
        <v>24.1506462239069</v>
      </c>
      <c r="G124" s="5">
        <v>0</v>
      </c>
      <c r="H124" s="5">
        <v>160.353927546585</v>
      </c>
      <c r="I124" s="5">
        <v>158.99717710047801</v>
      </c>
      <c r="J124" s="5">
        <v>129.06228795682799</v>
      </c>
      <c r="K124" s="5">
        <v>17.561557565405899</v>
      </c>
    </row>
    <row r="125" spans="1:11">
      <c r="A125" s="79"/>
      <c r="B125" s="27" t="s">
        <v>13</v>
      </c>
      <c r="C125" s="28">
        <v>0</v>
      </c>
      <c r="D125" s="28">
        <v>0.89629158023814226</v>
      </c>
      <c r="E125" s="28">
        <v>0.55916377158524455</v>
      </c>
      <c r="F125" s="28">
        <v>0.85022317320050256</v>
      </c>
      <c r="G125" s="28">
        <v>1</v>
      </c>
      <c r="H125" s="28">
        <v>5.521339871256959E-3</v>
      </c>
      <c r="I125" s="28">
        <v>1.3935594834623869E-2</v>
      </c>
      <c r="J125" s="28">
        <v>0.1995849833040787</v>
      </c>
      <c r="K125" s="28">
        <v>0.89108720585741852</v>
      </c>
    </row>
    <row r="126" spans="1:11">
      <c r="A126" s="77" t="s">
        <v>44</v>
      </c>
      <c r="B126" s="25" t="s">
        <v>10</v>
      </c>
      <c r="C126" s="26">
        <v>1.224565843754746</v>
      </c>
      <c r="D126" s="5">
        <v>1.224565757667204</v>
      </c>
      <c r="E126" s="5">
        <v>1.2245657799022391</v>
      </c>
      <c r="F126" s="26">
        <v>1.224565705743915</v>
      </c>
      <c r="G126" s="5">
        <v>1.22456575766721</v>
      </c>
      <c r="H126" s="5">
        <v>1.22456575766721</v>
      </c>
      <c r="I126" s="5">
        <v>1.22456575766721</v>
      </c>
      <c r="J126" s="5">
        <v>1.2245659194803751</v>
      </c>
      <c r="K126" s="5">
        <v>1.2245657028406991</v>
      </c>
    </row>
    <row r="127" spans="1:11">
      <c r="A127" s="78"/>
      <c r="B127" s="25" t="s">
        <v>11</v>
      </c>
      <c r="C127" s="26">
        <v>1.0861426555520199</v>
      </c>
      <c r="D127" s="5">
        <v>1.08655921493009</v>
      </c>
      <c r="E127" s="5">
        <v>1.0865580319011201</v>
      </c>
      <c r="F127" s="26">
        <v>0.19782117189385501</v>
      </c>
      <c r="G127" s="5">
        <v>1.22456575766721</v>
      </c>
      <c r="H127" s="5">
        <v>0</v>
      </c>
      <c r="I127" s="5">
        <v>0</v>
      </c>
      <c r="J127" s="5">
        <v>0.62121116511450802</v>
      </c>
      <c r="K127" s="5">
        <v>1.0745418305766801</v>
      </c>
    </row>
    <row r="128" spans="1:11">
      <c r="A128" s="78"/>
      <c r="B128" s="25" t="s">
        <v>12</v>
      </c>
      <c r="C128" s="26">
        <v>0.13842318820272601</v>
      </c>
      <c r="D128" s="5">
        <v>0.13800654273711399</v>
      </c>
      <c r="E128" s="5">
        <v>0.13800774800111901</v>
      </c>
      <c r="F128" s="26">
        <v>1.02674453385006</v>
      </c>
      <c r="G128" s="5">
        <v>0</v>
      </c>
      <c r="H128" s="5">
        <v>1.22456575766721</v>
      </c>
      <c r="I128" s="5">
        <v>1.22456575766721</v>
      </c>
      <c r="J128" s="5">
        <v>0.60335475436586705</v>
      </c>
      <c r="K128" s="5">
        <v>0.150023872264019</v>
      </c>
    </row>
    <row r="129" spans="1:11">
      <c r="A129" s="79"/>
      <c r="B129" s="27" t="s">
        <v>13</v>
      </c>
      <c r="C129" s="28">
        <v>0.88696141664518846</v>
      </c>
      <c r="D129" s="28">
        <v>0.88730164805521239</v>
      </c>
      <c r="E129" s="28">
        <v>0.88730066586366918</v>
      </c>
      <c r="F129" s="28">
        <v>0.1615439424491151</v>
      </c>
      <c r="G129" s="28">
        <v>1</v>
      </c>
      <c r="H129" s="28">
        <v>0</v>
      </c>
      <c r="I129" s="28">
        <v>0</v>
      </c>
      <c r="J129" s="28">
        <v>0.5072909144638853</v>
      </c>
      <c r="K129" s="28">
        <v>0.87748809891049573</v>
      </c>
    </row>
    <row r="130" spans="1:11">
      <c r="A130" s="77" t="s">
        <v>45</v>
      </c>
      <c r="B130" s="25" t="s">
        <v>10</v>
      </c>
      <c r="C130" s="26">
        <v>1.30318786822086</v>
      </c>
      <c r="D130" s="5">
        <v>1.30318786822086</v>
      </c>
      <c r="E130" s="5">
        <v>1.30318786822086</v>
      </c>
      <c r="F130" s="26">
        <v>1.30318786822086</v>
      </c>
      <c r="G130" s="5">
        <v>1.30318786822086</v>
      </c>
      <c r="H130" s="5">
        <v>1.30318786822086</v>
      </c>
      <c r="I130" s="5">
        <v>1.30318786822086</v>
      </c>
      <c r="J130" s="5">
        <v>1.30318786822086</v>
      </c>
      <c r="K130" s="5">
        <v>1.30318786822086</v>
      </c>
    </row>
    <row r="131" spans="1:11">
      <c r="A131" s="78"/>
      <c r="B131" s="25" t="s">
        <v>11</v>
      </c>
      <c r="C131" s="26">
        <v>0</v>
      </c>
      <c r="D131" s="5">
        <v>0</v>
      </c>
      <c r="E131" s="5">
        <v>0</v>
      </c>
      <c r="F131" s="26">
        <v>0</v>
      </c>
      <c r="G131" s="5">
        <v>1.30318786822086</v>
      </c>
      <c r="H131" s="5">
        <v>0</v>
      </c>
      <c r="I131" s="5">
        <v>0</v>
      </c>
      <c r="J131" s="5">
        <v>0</v>
      </c>
      <c r="K131" s="5">
        <v>0</v>
      </c>
    </row>
    <row r="132" spans="1:11">
      <c r="A132" s="78"/>
      <c r="B132" s="25" t="s">
        <v>12</v>
      </c>
      <c r="C132" s="26">
        <v>1.30318786822086</v>
      </c>
      <c r="D132" s="5">
        <v>1.30318786822086</v>
      </c>
      <c r="E132" s="5">
        <v>1.30318786822086</v>
      </c>
      <c r="F132" s="26">
        <v>1.30318786822086</v>
      </c>
      <c r="G132" s="5">
        <v>0</v>
      </c>
      <c r="H132" s="5">
        <v>1.30318786822086</v>
      </c>
      <c r="I132" s="5">
        <v>1.30318786822086</v>
      </c>
      <c r="J132" s="5">
        <v>1.30318786822086</v>
      </c>
      <c r="K132" s="5">
        <v>1.30318786822086</v>
      </c>
    </row>
    <row r="133" spans="1:11">
      <c r="A133" s="79"/>
      <c r="B133" s="27" t="s">
        <v>13</v>
      </c>
      <c r="C133" s="28">
        <v>0</v>
      </c>
      <c r="D133" s="28">
        <v>0</v>
      </c>
      <c r="E133" s="28">
        <v>0</v>
      </c>
      <c r="F133" s="28">
        <v>0</v>
      </c>
      <c r="G133" s="28">
        <v>1</v>
      </c>
      <c r="H133" s="28">
        <v>0</v>
      </c>
      <c r="I133" s="28">
        <v>0</v>
      </c>
      <c r="J133" s="28">
        <v>0</v>
      </c>
      <c r="K133" s="28">
        <v>0</v>
      </c>
    </row>
    <row r="134" spans="1:11">
      <c r="A134" s="77" t="s">
        <v>46</v>
      </c>
      <c r="B134" s="25" t="s">
        <v>10</v>
      </c>
      <c r="C134" s="26">
        <v>97.751293328441704</v>
      </c>
      <c r="D134" s="5">
        <v>97.751299186405305</v>
      </c>
      <c r="E134" s="5">
        <v>97.751299922779339</v>
      </c>
      <c r="F134" s="26">
        <v>97.751308299217698</v>
      </c>
      <c r="G134" s="5">
        <v>97.751296351315403</v>
      </c>
      <c r="H134" s="5">
        <v>97.751299987640081</v>
      </c>
      <c r="I134" s="5">
        <v>97.751298455904063</v>
      </c>
      <c r="J134" s="5">
        <v>97.751297825777627</v>
      </c>
      <c r="K134" s="5">
        <v>97.751297142639302</v>
      </c>
    </row>
    <row r="135" spans="1:11">
      <c r="A135" s="78"/>
      <c r="B135" s="25" t="s">
        <v>11</v>
      </c>
      <c r="C135" s="26">
        <v>48.565351680973698</v>
      </c>
      <c r="D135" s="5">
        <v>0</v>
      </c>
      <c r="E135" s="5">
        <v>0.76114053015334804</v>
      </c>
      <c r="F135" s="26">
        <v>35.1051174105855</v>
      </c>
      <c r="G135" s="5">
        <v>53.185888799991801</v>
      </c>
      <c r="H135" s="5">
        <v>2.5747453414194901</v>
      </c>
      <c r="I135" s="5">
        <v>3.83045597488056</v>
      </c>
      <c r="J135" s="5">
        <v>2.6988896788680301</v>
      </c>
      <c r="K135" s="5">
        <v>48.004236164747901</v>
      </c>
    </row>
    <row r="136" spans="1:11">
      <c r="A136" s="78"/>
      <c r="B136" s="25" t="s">
        <v>12</v>
      </c>
      <c r="C136" s="26">
        <v>49.185941647467999</v>
      </c>
      <c r="D136" s="5">
        <v>97.751299186405305</v>
      </c>
      <c r="E136" s="5">
        <v>96.990159392625998</v>
      </c>
      <c r="F136" s="26">
        <v>62.646190888632198</v>
      </c>
      <c r="G136" s="5">
        <v>44.565407551323602</v>
      </c>
      <c r="H136" s="5">
        <v>95.176554646220595</v>
      </c>
      <c r="I136" s="5">
        <v>93.920842481023499</v>
      </c>
      <c r="J136" s="5">
        <v>95.052408146909599</v>
      </c>
      <c r="K136" s="5">
        <v>49.747060977891401</v>
      </c>
    </row>
    <row r="137" spans="1:11">
      <c r="A137" s="79"/>
      <c r="B137" s="27" t="s">
        <v>13</v>
      </c>
      <c r="C137" s="28">
        <v>0.4968256687693679</v>
      </c>
      <c r="D137" s="28">
        <v>0</v>
      </c>
      <c r="E137" s="28">
        <v>7.7865003407077632E-3</v>
      </c>
      <c r="F137" s="28">
        <v>0.35912682931187373</v>
      </c>
      <c r="G137" s="28">
        <v>0.54409394847146797</v>
      </c>
      <c r="H137" s="28">
        <v>2.6339755499364688E-2</v>
      </c>
      <c r="I137" s="28">
        <v>3.9185729861261037E-2</v>
      </c>
      <c r="J137" s="28">
        <v>2.760975801751776E-2</v>
      </c>
      <c r="K137" s="28">
        <v>0.49108541337001205</v>
      </c>
    </row>
    <row r="140" spans="1:11">
      <c r="A140" s="68" t="s">
        <v>47</v>
      </c>
    </row>
  </sheetData>
  <autoFilter ref="B1:G45" xr:uid="{0A81C690-5968-40EA-9542-AD00D72632C9}"/>
  <mergeCells count="34">
    <mergeCell ref="A126:A129"/>
    <mergeCell ref="A130:A133"/>
    <mergeCell ref="A134:A137"/>
    <mergeCell ref="A106:A109"/>
    <mergeCell ref="A110:A113"/>
    <mergeCell ref="A114:A117"/>
    <mergeCell ref="A118:A121"/>
    <mergeCell ref="A122:A125"/>
    <mergeCell ref="A86:A89"/>
    <mergeCell ref="A90:A93"/>
    <mergeCell ref="A94:A97"/>
    <mergeCell ref="A98:A101"/>
    <mergeCell ref="A102:A105"/>
    <mergeCell ref="A66:A69"/>
    <mergeCell ref="A70:A73"/>
    <mergeCell ref="A74:A77"/>
    <mergeCell ref="A78:A81"/>
    <mergeCell ref="A82:A85"/>
    <mergeCell ref="A46:A49"/>
    <mergeCell ref="A50:A53"/>
    <mergeCell ref="A54:A57"/>
    <mergeCell ref="A58:A61"/>
    <mergeCell ref="A62:A65"/>
    <mergeCell ref="A42:A45"/>
    <mergeCell ref="A22:A25"/>
    <mergeCell ref="A26:A29"/>
    <mergeCell ref="A30:A33"/>
    <mergeCell ref="A34:A37"/>
    <mergeCell ref="A38:A41"/>
    <mergeCell ref="A2:A5"/>
    <mergeCell ref="A6:A9"/>
    <mergeCell ref="A10:A13"/>
    <mergeCell ref="A14:A17"/>
    <mergeCell ref="A18:A21"/>
  </mergeCells>
  <conditionalFormatting sqref="A2">
    <cfRule type="beginsWith" dxfId="81" priority="17" operator="beginsWith" text="13">
      <formula>LEFT(A2,LEN("13"))="13"</formula>
    </cfRule>
    <cfRule type="beginsWith" dxfId="80" priority="18" operator="beginsWith" text="12">
      <formula>LEFT(A2,LEN("12"))="12"</formula>
    </cfRule>
    <cfRule type="beginsWith" dxfId="79" priority="19" operator="beginsWith" text="11">
      <formula>LEFT(A2,LEN("11"))="11"</formula>
    </cfRule>
    <cfRule type="beginsWith" dxfId="78" priority="20" operator="beginsWith" text="10">
      <formula>LEFT(A2,LEN("10"))="10"</formula>
    </cfRule>
    <cfRule type="beginsWith" dxfId="77" priority="21" operator="beginsWith" text="09">
      <formula>LEFT(A2,LEN("09"))="09"</formula>
    </cfRule>
    <cfRule type="beginsWith" dxfId="76" priority="22" operator="beginsWith" text="08">
      <formula>LEFT(A2,LEN("08"))="08"</formula>
    </cfRule>
    <cfRule type="beginsWith" dxfId="75" priority="23" operator="beginsWith" text="07">
      <formula>LEFT(A2,LEN("07"))="07"</formula>
    </cfRule>
    <cfRule type="beginsWith" dxfId="74" priority="24" operator="beginsWith" text="06">
      <formula>LEFT(A2,LEN("06"))="06"</formula>
    </cfRule>
    <cfRule type="beginsWith" dxfId="73" priority="25" operator="beginsWith" text="05">
      <formula>LEFT(A2,LEN("05"))="05"</formula>
    </cfRule>
    <cfRule type="beginsWith" dxfId="72" priority="26" operator="beginsWith" text="04">
      <formula>LEFT(A2,LEN("04"))="04"</formula>
    </cfRule>
    <cfRule type="beginsWith" dxfId="71" priority="27" operator="beginsWith" text="03">
      <formula>LEFT(A2,LEN("03"))="03"</formula>
    </cfRule>
    <cfRule type="beginsWith" dxfId="70" priority="28" operator="beginsWith" text="02">
      <formula>LEFT(A2,LEN("02"))="02"</formula>
    </cfRule>
    <cfRule type="beginsWith" dxfId="69" priority="29" operator="beginsWith" text="01">
      <formula>LEFT(A2,LEN("01"))="01"</formula>
    </cfRule>
  </conditionalFormatting>
  <conditionalFormatting sqref="A6 A10 A14 A18 A22 A26 A30 A34 A38 A42 A46 A50 A54 A58 A62 A66 A70 A74 A78 A82 A86 A90 A94 A98 A102 A106 A110 A114 A118 A122 A126 A130 A134">
    <cfRule type="beginsWith" dxfId="68" priority="4" operator="beginsWith" text="13">
      <formula>LEFT(A6,LEN("13"))="13"</formula>
    </cfRule>
    <cfRule type="beginsWith" dxfId="67" priority="5" operator="beginsWith" text="12">
      <formula>LEFT(A6,LEN("12"))="12"</formula>
    </cfRule>
    <cfRule type="beginsWith" dxfId="66" priority="6" operator="beginsWith" text="11">
      <formula>LEFT(A6,LEN("11"))="11"</formula>
    </cfRule>
    <cfRule type="beginsWith" dxfId="65" priority="7" operator="beginsWith" text="10">
      <formula>LEFT(A6,LEN("10"))="10"</formula>
    </cfRule>
    <cfRule type="beginsWith" dxfId="64" priority="8" operator="beginsWith" text="09">
      <formula>LEFT(A6,LEN("09"))="09"</formula>
    </cfRule>
    <cfRule type="beginsWith" dxfId="63" priority="9" operator="beginsWith" text="08">
      <formula>LEFT(A6,LEN("08"))="08"</formula>
    </cfRule>
    <cfRule type="beginsWith" dxfId="62" priority="10" operator="beginsWith" text="07">
      <formula>LEFT(A6,LEN("07"))="07"</formula>
    </cfRule>
    <cfRule type="beginsWith" dxfId="61" priority="11" operator="beginsWith" text="06">
      <formula>LEFT(A6,LEN("06"))="06"</formula>
    </cfRule>
    <cfRule type="beginsWith" dxfId="60" priority="12" operator="beginsWith" text="05">
      <formula>LEFT(A6,LEN("05"))="05"</formula>
    </cfRule>
    <cfRule type="beginsWith" dxfId="59" priority="13" operator="beginsWith" text="04">
      <formula>LEFT(A6,LEN("04"))="04"</formula>
    </cfRule>
    <cfRule type="beginsWith" dxfId="58" priority="14" operator="beginsWith" text="03">
      <formula>LEFT(A6,LEN("03"))="03"</formula>
    </cfRule>
    <cfRule type="beginsWith" dxfId="57" priority="15" operator="beginsWith" text="02">
      <formula>LEFT(A6,LEN("02"))="02"</formula>
    </cfRule>
    <cfRule type="beginsWith" dxfId="56" priority="16" operator="beginsWith" text="01">
      <formula>LEFT(A6,LEN("01"))="01"</formula>
    </cfRule>
  </conditionalFormatting>
  <conditionalFormatting sqref="C5:K5 C9:K9 C13:K13 C17:K17 C21:K21 C25:K25 C29:K29 C33:K33 C37:K37 C41:K41 C45:K45">
    <cfRule type="cellIs" dxfId="55" priority="30" operator="greaterThan">
      <formula>0.25</formula>
    </cfRule>
  </conditionalFormatting>
  <conditionalFormatting sqref="C49:K49 C53:K53 C57:K57 C61:K61 C65:K65 C69:K69 C73:K73 C77:K77 C81:K81 C85:K85 C89:K89">
    <cfRule type="cellIs" dxfId="54" priority="3" operator="greaterThan">
      <formula>0.25</formula>
    </cfRule>
  </conditionalFormatting>
  <conditionalFormatting sqref="C93:K93 C97:K97 C101:K101 C105:K105 C109:K109 C113:K113 C117:K117 C121:K121 C125:K125 C129:K129 C133:K133">
    <cfRule type="cellIs" dxfId="53" priority="2" operator="greaterThan">
      <formula>0.25</formula>
    </cfRule>
  </conditionalFormatting>
  <conditionalFormatting sqref="C137:K137">
    <cfRule type="cellIs" dxfId="52"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85" zoomScaleNormal="85" workbookViewId="0">
      <pane xSplit="1" ySplit="1" topLeftCell="B2" activePane="bottomRight" state="frozen"/>
      <selection pane="bottomRight" activeCell="P1" sqref="P1:AO1048576"/>
      <selection pane="bottomLeft" activeCell="A2" sqref="A2"/>
      <selection pane="topRight" activeCell="B1" sqref="B1"/>
    </sheetView>
  </sheetViews>
  <sheetFormatPr defaultColWidth="11.42578125" defaultRowHeight="15" customHeight="1"/>
  <cols>
    <col min="1" max="1" width="22.28515625" style="48" customWidth="1"/>
    <col min="2" max="6" width="15.42578125" style="36" customWidth="1"/>
    <col min="7" max="10" width="15.85546875" style="36" customWidth="1"/>
    <col min="11" max="11" width="16.28515625" style="36" customWidth="1"/>
    <col min="12" max="15" width="15.85546875" style="36" customWidth="1"/>
    <col min="16"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28.9">
      <c r="A1" s="33" t="s">
        <v>48</v>
      </c>
      <c r="B1" s="66" t="s">
        <v>49</v>
      </c>
      <c r="C1" s="66" t="s">
        <v>50</v>
      </c>
      <c r="D1" s="66" t="s">
        <v>51</v>
      </c>
      <c r="E1" s="66" t="s">
        <v>52</v>
      </c>
      <c r="F1" s="66" t="s">
        <v>53</v>
      </c>
      <c r="G1" s="66" t="s">
        <v>54</v>
      </c>
      <c r="H1" s="34" t="s">
        <v>55</v>
      </c>
      <c r="I1" s="34" t="s">
        <v>56</v>
      </c>
      <c r="J1" s="34" t="s">
        <v>57</v>
      </c>
      <c r="K1" s="34" t="s">
        <v>58</v>
      </c>
      <c r="L1" s="34" t="s">
        <v>59</v>
      </c>
      <c r="M1" s="34" t="s">
        <v>60</v>
      </c>
      <c r="N1" s="34" t="s">
        <v>61</v>
      </c>
      <c r="O1" s="34" t="s">
        <v>62</v>
      </c>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63</v>
      </c>
      <c r="AQ1" s="15" t="s">
        <v>64</v>
      </c>
      <c r="AR1" s="49" t="s">
        <v>65</v>
      </c>
      <c r="AS1" s="49" t="s">
        <v>66</v>
      </c>
      <c r="AT1" s="35" t="s">
        <v>67</v>
      </c>
    </row>
    <row r="2" spans="1:46" ht="14.45">
      <c r="A2" s="18" t="s">
        <v>9</v>
      </c>
      <c r="B2" s="22">
        <v>1</v>
      </c>
      <c r="C2" s="22">
        <v>1</v>
      </c>
      <c r="D2" s="22">
        <v>1</v>
      </c>
      <c r="E2" s="22">
        <v>1</v>
      </c>
      <c r="F2" s="22">
        <v>1</v>
      </c>
      <c r="G2" s="22">
        <v>1</v>
      </c>
      <c r="H2" s="22">
        <v>0</v>
      </c>
      <c r="I2" s="22">
        <v>1</v>
      </c>
      <c r="J2" s="22">
        <v>0</v>
      </c>
      <c r="K2" s="22">
        <v>1</v>
      </c>
      <c r="L2" s="23">
        <v>0</v>
      </c>
      <c r="M2" s="24">
        <v>1</v>
      </c>
      <c r="N2" s="23">
        <v>0</v>
      </c>
      <c r="O2" s="24">
        <v>1</v>
      </c>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4</v>
      </c>
      <c r="AQ2" s="17">
        <f>SUMIFS(B2:AO2,$B$103:$AO$103,"X")</f>
        <v>10</v>
      </c>
      <c r="AR2" s="50">
        <v>481.33759269374411</v>
      </c>
      <c r="AS2" s="50">
        <f t="shared" ref="AS2:AS33" si="0">IFERROR(AR2/$AR$102,0)*100</f>
        <v>4.5511382110577054</v>
      </c>
      <c r="AT2" s="8"/>
    </row>
    <row r="3" spans="1:46" ht="14.45">
      <c r="A3" s="18" t="s">
        <v>14</v>
      </c>
      <c r="B3" s="22">
        <v>1</v>
      </c>
      <c r="C3" s="22">
        <v>1</v>
      </c>
      <c r="D3" s="22">
        <v>1</v>
      </c>
      <c r="E3" s="22">
        <v>1</v>
      </c>
      <c r="F3" s="22">
        <v>1</v>
      </c>
      <c r="G3" s="22">
        <v>1</v>
      </c>
      <c r="H3" s="22">
        <v>0</v>
      </c>
      <c r="I3" s="22">
        <v>1</v>
      </c>
      <c r="J3" s="22">
        <v>0</v>
      </c>
      <c r="K3" s="22">
        <v>1</v>
      </c>
      <c r="L3" s="23">
        <v>0</v>
      </c>
      <c r="M3" s="24">
        <v>1</v>
      </c>
      <c r="N3" s="23">
        <v>0</v>
      </c>
      <c r="O3" s="24">
        <v>1</v>
      </c>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4</v>
      </c>
      <c r="AQ3" s="17">
        <f t="shared" ref="AQ3:AQ66" si="1">SUMIFS(B3:AO3,$B$103:$AO$103,"X")</f>
        <v>10</v>
      </c>
      <c r="AR3" s="50">
        <v>26.262221215253689</v>
      </c>
      <c r="AS3" s="50">
        <f t="shared" si="0"/>
        <v>0.24831428148193502</v>
      </c>
      <c r="AT3" s="37"/>
    </row>
    <row r="4" spans="1:46" ht="14.45">
      <c r="A4" s="18" t="s">
        <v>15</v>
      </c>
      <c r="B4" s="22">
        <v>1</v>
      </c>
      <c r="C4" s="22">
        <v>1</v>
      </c>
      <c r="D4" s="22">
        <v>1</v>
      </c>
      <c r="E4" s="22">
        <v>1</v>
      </c>
      <c r="F4" s="22">
        <v>1</v>
      </c>
      <c r="G4" s="22">
        <v>1</v>
      </c>
      <c r="H4" s="22">
        <v>0</v>
      </c>
      <c r="I4" s="22">
        <v>1</v>
      </c>
      <c r="J4" s="22">
        <v>1</v>
      </c>
      <c r="K4" s="22">
        <v>1</v>
      </c>
      <c r="L4" s="23">
        <v>1</v>
      </c>
      <c r="M4" s="24">
        <v>1</v>
      </c>
      <c r="N4" s="23">
        <v>1</v>
      </c>
      <c r="O4" s="24">
        <v>1</v>
      </c>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7</v>
      </c>
      <c r="AQ4" s="17">
        <f t="shared" si="1"/>
        <v>13</v>
      </c>
      <c r="AR4" s="50">
        <v>937.10706487301388</v>
      </c>
      <c r="AS4" s="50">
        <f t="shared" si="0"/>
        <v>8.8605249943760214</v>
      </c>
      <c r="AT4" s="37"/>
    </row>
    <row r="5" spans="1:46" ht="14.45">
      <c r="A5" s="18" t="s">
        <v>16</v>
      </c>
      <c r="B5" s="22">
        <v>1</v>
      </c>
      <c r="C5" s="22">
        <v>1</v>
      </c>
      <c r="D5" s="22">
        <v>1</v>
      </c>
      <c r="E5" s="22">
        <v>1</v>
      </c>
      <c r="F5" s="22">
        <v>1</v>
      </c>
      <c r="G5" s="22">
        <v>1</v>
      </c>
      <c r="H5" s="22">
        <v>0</v>
      </c>
      <c r="I5" s="22">
        <v>1</v>
      </c>
      <c r="J5" s="22">
        <v>0</v>
      </c>
      <c r="K5" s="22">
        <v>1</v>
      </c>
      <c r="L5" s="23">
        <v>1</v>
      </c>
      <c r="M5" s="24">
        <v>1</v>
      </c>
      <c r="N5" s="23">
        <v>1</v>
      </c>
      <c r="O5" s="24">
        <v>1</v>
      </c>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6</v>
      </c>
      <c r="AQ5" s="17">
        <f t="shared" si="1"/>
        <v>12</v>
      </c>
      <c r="AR5" s="50">
        <v>33.118956543228762</v>
      </c>
      <c r="AS5" s="50">
        <f t="shared" si="0"/>
        <v>0.31314601419497029</v>
      </c>
      <c r="AT5" s="8"/>
    </row>
    <row r="6" spans="1:46" ht="14.45">
      <c r="A6" s="18" t="s">
        <v>17</v>
      </c>
      <c r="B6" s="22">
        <v>1</v>
      </c>
      <c r="C6" s="22">
        <v>1</v>
      </c>
      <c r="D6" s="22">
        <v>1</v>
      </c>
      <c r="E6" s="22">
        <v>1</v>
      </c>
      <c r="F6" s="22">
        <v>1</v>
      </c>
      <c r="G6" s="22">
        <v>1</v>
      </c>
      <c r="H6" s="22">
        <v>0</v>
      </c>
      <c r="I6" s="22">
        <v>1</v>
      </c>
      <c r="J6" s="22">
        <v>1</v>
      </c>
      <c r="K6" s="22">
        <v>0</v>
      </c>
      <c r="L6" s="23">
        <v>1</v>
      </c>
      <c r="M6" s="24">
        <v>1</v>
      </c>
      <c r="N6" s="23">
        <v>1</v>
      </c>
      <c r="O6" s="24">
        <v>1</v>
      </c>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6</v>
      </c>
      <c r="AQ6" s="17">
        <f t="shared" si="1"/>
        <v>12</v>
      </c>
      <c r="AR6" s="50">
        <v>465.80779858099407</v>
      </c>
      <c r="AS6" s="50">
        <f t="shared" si="0"/>
        <v>4.4043010629329267</v>
      </c>
      <c r="AT6" s="37"/>
    </row>
    <row r="7" spans="1:46" ht="14.45">
      <c r="A7" s="18" t="s">
        <v>18</v>
      </c>
      <c r="B7" s="22">
        <v>1</v>
      </c>
      <c r="C7" s="22">
        <v>1</v>
      </c>
      <c r="D7" s="22">
        <v>1</v>
      </c>
      <c r="E7" s="22">
        <v>1</v>
      </c>
      <c r="F7" s="22">
        <v>1</v>
      </c>
      <c r="G7" s="22">
        <v>1</v>
      </c>
      <c r="H7" s="22">
        <v>0</v>
      </c>
      <c r="I7" s="22">
        <v>1</v>
      </c>
      <c r="J7" s="22">
        <v>1</v>
      </c>
      <c r="K7" s="22">
        <v>1</v>
      </c>
      <c r="L7" s="23">
        <v>1</v>
      </c>
      <c r="M7" s="24">
        <v>1</v>
      </c>
      <c r="N7" s="23">
        <v>1</v>
      </c>
      <c r="O7" s="24">
        <v>1</v>
      </c>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7</v>
      </c>
      <c r="AQ7" s="17">
        <f t="shared" si="1"/>
        <v>13</v>
      </c>
      <c r="AR7" s="50">
        <v>1555.0434570826969</v>
      </c>
      <c r="AS7" s="50">
        <f t="shared" si="0"/>
        <v>14.703230756977847</v>
      </c>
      <c r="AT7" s="37"/>
    </row>
    <row r="8" spans="1:46" ht="14.45">
      <c r="A8" s="18" t="s">
        <v>19</v>
      </c>
      <c r="B8" s="22">
        <v>1</v>
      </c>
      <c r="C8" s="22">
        <v>1</v>
      </c>
      <c r="D8" s="22">
        <v>0</v>
      </c>
      <c r="E8" s="69">
        <v>1</v>
      </c>
      <c r="F8" s="69">
        <v>1</v>
      </c>
      <c r="G8" s="69">
        <v>1</v>
      </c>
      <c r="H8" s="22">
        <v>0</v>
      </c>
      <c r="I8" s="69">
        <v>1</v>
      </c>
      <c r="J8" s="70">
        <v>1</v>
      </c>
      <c r="K8" s="69">
        <v>1</v>
      </c>
      <c r="L8" s="23">
        <v>0</v>
      </c>
      <c r="M8" s="24">
        <v>1</v>
      </c>
      <c r="N8" s="23">
        <v>0</v>
      </c>
      <c r="O8" s="24">
        <v>1</v>
      </c>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5">
        <f t="shared" si="1"/>
        <v>10</v>
      </c>
      <c r="AR8" s="50">
        <v>658.32375973615035</v>
      </c>
      <c r="AS8" s="50">
        <f t="shared" si="0"/>
        <v>6.2245759808930581</v>
      </c>
      <c r="AT8" s="37" t="s">
        <v>68</v>
      </c>
    </row>
    <row r="9" spans="1:46" ht="14.45">
      <c r="A9" s="18" t="s">
        <v>20</v>
      </c>
      <c r="B9" s="22">
        <v>1</v>
      </c>
      <c r="C9" s="22">
        <v>1</v>
      </c>
      <c r="D9" s="22">
        <v>1</v>
      </c>
      <c r="E9" s="22">
        <v>1</v>
      </c>
      <c r="F9" s="22">
        <v>1</v>
      </c>
      <c r="G9" s="22">
        <v>1</v>
      </c>
      <c r="H9" s="22">
        <v>0</v>
      </c>
      <c r="I9" s="22">
        <v>1</v>
      </c>
      <c r="J9" s="22">
        <v>0</v>
      </c>
      <c r="K9" s="22">
        <v>1</v>
      </c>
      <c r="L9" s="23">
        <v>0</v>
      </c>
      <c r="M9" s="24">
        <v>1</v>
      </c>
      <c r="N9" s="23">
        <v>0</v>
      </c>
      <c r="O9" s="24">
        <v>1</v>
      </c>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4</v>
      </c>
      <c r="AQ9" s="17">
        <f t="shared" si="1"/>
        <v>10</v>
      </c>
      <c r="AR9" s="50">
        <v>26.359754586431151</v>
      </c>
      <c r="AS9" s="50">
        <f t="shared" si="0"/>
        <v>0.24923647800087897</v>
      </c>
      <c r="AT9" s="8"/>
    </row>
    <row r="10" spans="1:46" ht="14.45">
      <c r="A10" s="18" t="s">
        <v>21</v>
      </c>
      <c r="B10" s="22">
        <v>0</v>
      </c>
      <c r="C10" s="22">
        <v>0</v>
      </c>
      <c r="D10" s="22">
        <v>0</v>
      </c>
      <c r="E10" s="22">
        <v>0</v>
      </c>
      <c r="F10" s="22">
        <v>0</v>
      </c>
      <c r="G10" s="22">
        <v>0</v>
      </c>
      <c r="H10" s="22">
        <v>0</v>
      </c>
      <c r="I10" s="69">
        <v>1</v>
      </c>
      <c r="J10" s="70">
        <v>1</v>
      </c>
      <c r="K10" s="22">
        <v>0</v>
      </c>
      <c r="L10" s="23">
        <v>0</v>
      </c>
      <c r="M10" s="24">
        <v>1</v>
      </c>
      <c r="N10" s="23">
        <v>0</v>
      </c>
      <c r="O10" s="24">
        <v>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4</v>
      </c>
      <c r="AQ10" s="15">
        <f t="shared" si="1"/>
        <v>4</v>
      </c>
      <c r="AR10" s="50">
        <v>419.9871875097258</v>
      </c>
      <c r="AS10" s="50">
        <f t="shared" si="0"/>
        <v>3.9710584966637548</v>
      </c>
      <c r="AT10" s="8" t="s">
        <v>68</v>
      </c>
    </row>
    <row r="11" spans="1:46" ht="14.45">
      <c r="A11" s="18" t="s">
        <v>22</v>
      </c>
      <c r="B11" s="22">
        <v>1</v>
      </c>
      <c r="C11" s="22">
        <v>1</v>
      </c>
      <c r="D11" s="22">
        <v>0</v>
      </c>
      <c r="E11" s="22">
        <v>0</v>
      </c>
      <c r="F11" s="22">
        <v>0</v>
      </c>
      <c r="G11" s="22">
        <v>0</v>
      </c>
      <c r="H11" s="22">
        <v>0</v>
      </c>
      <c r="I11" s="22">
        <v>1</v>
      </c>
      <c r="J11" s="22">
        <v>0</v>
      </c>
      <c r="K11" s="22">
        <v>0</v>
      </c>
      <c r="L11" s="23">
        <v>0</v>
      </c>
      <c r="M11" s="24">
        <v>1</v>
      </c>
      <c r="N11" s="23">
        <v>0</v>
      </c>
      <c r="O11" s="24">
        <v>1</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3</v>
      </c>
      <c r="AQ11" s="17">
        <f t="shared" si="1"/>
        <v>5</v>
      </c>
      <c r="AR11" s="50">
        <v>1.0701445890377701</v>
      </c>
      <c r="AS11" s="50">
        <f t="shared" si="0"/>
        <v>1.011842001217899E-2</v>
      </c>
      <c r="AT11" s="37"/>
    </row>
    <row r="12" spans="1:46" ht="14.45">
      <c r="A12" s="18" t="s">
        <v>23</v>
      </c>
      <c r="B12" s="22">
        <v>1</v>
      </c>
      <c r="C12" s="22">
        <v>1</v>
      </c>
      <c r="D12" s="22">
        <v>1</v>
      </c>
      <c r="E12" s="22">
        <v>1</v>
      </c>
      <c r="F12" s="22">
        <v>1</v>
      </c>
      <c r="G12" s="22">
        <v>1</v>
      </c>
      <c r="H12" s="22">
        <v>1</v>
      </c>
      <c r="I12" s="22">
        <v>1</v>
      </c>
      <c r="J12" s="22">
        <v>1</v>
      </c>
      <c r="K12" s="22">
        <v>1</v>
      </c>
      <c r="L12" s="23">
        <v>1</v>
      </c>
      <c r="M12" s="24">
        <v>1</v>
      </c>
      <c r="N12" s="23">
        <v>1</v>
      </c>
      <c r="O12" s="24">
        <v>0</v>
      </c>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7</v>
      </c>
      <c r="AQ12" s="17">
        <f t="shared" si="1"/>
        <v>13</v>
      </c>
      <c r="AR12" s="50">
        <v>2.5374049647404302</v>
      </c>
      <c r="AS12" s="50">
        <f t="shared" si="0"/>
        <v>2.3991645089115828E-2</v>
      </c>
      <c r="AT12" s="37"/>
    </row>
    <row r="13" spans="1:46" ht="14.45">
      <c r="A13" s="67" t="s">
        <v>24</v>
      </c>
      <c r="B13" s="22">
        <v>1</v>
      </c>
      <c r="C13" s="22">
        <v>1</v>
      </c>
      <c r="D13" s="22">
        <v>1</v>
      </c>
      <c r="E13" s="22">
        <v>0</v>
      </c>
      <c r="F13" s="22">
        <v>1</v>
      </c>
      <c r="G13" s="22">
        <v>1</v>
      </c>
      <c r="H13" s="22">
        <v>0</v>
      </c>
      <c r="I13" s="22">
        <v>1</v>
      </c>
      <c r="J13" s="22">
        <v>0</v>
      </c>
      <c r="K13" s="22">
        <v>0</v>
      </c>
      <c r="L13" s="23">
        <v>0</v>
      </c>
      <c r="M13" s="24">
        <v>1</v>
      </c>
      <c r="N13" s="23">
        <v>0</v>
      </c>
      <c r="O13" s="24">
        <v>1</v>
      </c>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3</v>
      </c>
      <c r="AQ13" s="17">
        <f t="shared" si="1"/>
        <v>8</v>
      </c>
      <c r="AR13" s="50">
        <v>3.0735321677777749</v>
      </c>
      <c r="AS13" s="50">
        <f t="shared" si="0"/>
        <v>2.9060829455281094E-2</v>
      </c>
      <c r="AT13" s="8"/>
    </row>
    <row r="14" spans="1:46" ht="14.45">
      <c r="A14" s="67" t="s">
        <v>25</v>
      </c>
      <c r="B14" s="22">
        <v>1</v>
      </c>
      <c r="C14" s="22">
        <v>1</v>
      </c>
      <c r="D14" s="22">
        <v>1</v>
      </c>
      <c r="E14" s="22">
        <v>1</v>
      </c>
      <c r="F14" s="22">
        <v>1</v>
      </c>
      <c r="G14" s="22">
        <v>1</v>
      </c>
      <c r="H14" s="22">
        <v>0</v>
      </c>
      <c r="I14" s="22">
        <v>0</v>
      </c>
      <c r="J14" s="22">
        <v>0</v>
      </c>
      <c r="K14" s="22">
        <v>1</v>
      </c>
      <c r="L14" s="23">
        <v>0</v>
      </c>
      <c r="M14" s="24">
        <v>1</v>
      </c>
      <c r="N14" s="23">
        <v>0</v>
      </c>
      <c r="O14" s="24">
        <v>1</v>
      </c>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3</v>
      </c>
      <c r="AQ14" s="17">
        <f t="shared" si="1"/>
        <v>9</v>
      </c>
      <c r="AR14" s="50">
        <v>22.490352962177329</v>
      </c>
      <c r="AS14" s="50">
        <f t="shared" si="0"/>
        <v>0.21265055192035576</v>
      </c>
      <c r="AT14" s="37"/>
    </row>
    <row r="15" spans="1:46" ht="14.45">
      <c r="A15" s="67" t="s">
        <v>26</v>
      </c>
      <c r="B15" s="22">
        <v>1</v>
      </c>
      <c r="C15" s="22">
        <v>1</v>
      </c>
      <c r="D15" s="22">
        <v>1</v>
      </c>
      <c r="E15" s="22">
        <v>1</v>
      </c>
      <c r="F15" s="22">
        <v>1</v>
      </c>
      <c r="G15" s="22">
        <v>1</v>
      </c>
      <c r="H15" s="22">
        <v>0</v>
      </c>
      <c r="I15" s="22">
        <v>1</v>
      </c>
      <c r="J15" s="22">
        <v>0</v>
      </c>
      <c r="K15" s="22">
        <v>1</v>
      </c>
      <c r="L15" s="23">
        <v>0</v>
      </c>
      <c r="M15" s="24">
        <v>1</v>
      </c>
      <c r="N15" s="23">
        <v>0</v>
      </c>
      <c r="O15" s="24">
        <v>1</v>
      </c>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4</v>
      </c>
      <c r="AQ15" s="15">
        <f t="shared" si="1"/>
        <v>10</v>
      </c>
      <c r="AR15" s="50">
        <v>325.78037277632262</v>
      </c>
      <c r="AS15" s="50">
        <f t="shared" si="0"/>
        <v>3.0803151996862828</v>
      </c>
      <c r="AT15" s="37"/>
    </row>
    <row r="16" spans="1:46" ht="14.45">
      <c r="A16" s="67" t="s">
        <v>27</v>
      </c>
      <c r="B16" s="22">
        <v>1</v>
      </c>
      <c r="C16" s="22">
        <v>1</v>
      </c>
      <c r="D16" s="22">
        <v>1</v>
      </c>
      <c r="E16" s="22">
        <v>0</v>
      </c>
      <c r="F16" s="22">
        <v>1</v>
      </c>
      <c r="G16" s="22">
        <v>0</v>
      </c>
      <c r="H16" s="22">
        <v>0</v>
      </c>
      <c r="I16" s="22">
        <v>1</v>
      </c>
      <c r="J16" s="22">
        <v>0</v>
      </c>
      <c r="K16" s="22">
        <v>0</v>
      </c>
      <c r="L16" s="23">
        <v>0</v>
      </c>
      <c r="M16" s="24">
        <v>1</v>
      </c>
      <c r="N16" s="23">
        <v>0</v>
      </c>
      <c r="O16" s="24">
        <v>1</v>
      </c>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3</v>
      </c>
      <c r="AQ16" s="17">
        <f t="shared" si="1"/>
        <v>7</v>
      </c>
      <c r="AR16" s="50">
        <v>4.2130528255628299</v>
      </c>
      <c r="AS16" s="50">
        <f t="shared" si="0"/>
        <v>3.9835213352686118E-2</v>
      </c>
      <c r="AT16" s="8"/>
    </row>
    <row r="17" spans="1:46" ht="14.45">
      <c r="A17" s="67" t="s">
        <v>28</v>
      </c>
      <c r="B17" s="22">
        <v>1</v>
      </c>
      <c r="C17" s="22">
        <v>1</v>
      </c>
      <c r="D17" s="22">
        <v>1</v>
      </c>
      <c r="E17" s="22">
        <v>1</v>
      </c>
      <c r="F17" s="22">
        <v>1</v>
      </c>
      <c r="G17" s="22">
        <v>1</v>
      </c>
      <c r="H17" s="22">
        <v>0</v>
      </c>
      <c r="I17" s="72">
        <v>1</v>
      </c>
      <c r="J17" s="72">
        <v>1</v>
      </c>
      <c r="K17" s="72">
        <v>1</v>
      </c>
      <c r="L17" s="73">
        <v>1</v>
      </c>
      <c r="M17" s="74">
        <v>1</v>
      </c>
      <c r="N17" s="73">
        <v>1</v>
      </c>
      <c r="O17" s="24">
        <v>1</v>
      </c>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7</v>
      </c>
      <c r="AQ17" s="17">
        <f t="shared" si="1"/>
        <v>13</v>
      </c>
      <c r="AR17" s="50">
        <v>1686.5101320177921</v>
      </c>
      <c r="AS17" s="50">
        <f t="shared" si="0"/>
        <v>15.946273097446989</v>
      </c>
      <c r="AT17" s="37"/>
    </row>
    <row r="18" spans="1:46" ht="14.45">
      <c r="A18" s="67" t="s">
        <v>29</v>
      </c>
      <c r="B18" s="22">
        <v>1</v>
      </c>
      <c r="C18" s="22">
        <v>1</v>
      </c>
      <c r="D18" s="22">
        <v>1</v>
      </c>
      <c r="E18" s="22">
        <v>1</v>
      </c>
      <c r="F18" s="22">
        <v>0</v>
      </c>
      <c r="G18" s="22">
        <v>1</v>
      </c>
      <c r="H18" s="22">
        <v>0</v>
      </c>
      <c r="I18" s="22">
        <v>1</v>
      </c>
      <c r="J18" s="22">
        <v>1</v>
      </c>
      <c r="K18" s="22">
        <v>1</v>
      </c>
      <c r="L18" s="23">
        <v>1</v>
      </c>
      <c r="M18" s="24">
        <v>1</v>
      </c>
      <c r="N18" s="23">
        <v>1</v>
      </c>
      <c r="O18" s="24">
        <v>1</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7</v>
      </c>
      <c r="AQ18" s="17">
        <f t="shared" si="1"/>
        <v>12</v>
      </c>
      <c r="AR18" s="50">
        <v>48.271366379911669</v>
      </c>
      <c r="AS18" s="50">
        <f t="shared" si="0"/>
        <v>0.45641492242921899</v>
      </c>
      <c r="AT18" s="37"/>
    </row>
    <row r="19" spans="1:46" ht="14.45">
      <c r="A19" s="67" t="s">
        <v>30</v>
      </c>
      <c r="B19" s="22">
        <v>1</v>
      </c>
      <c r="C19" s="22">
        <v>1</v>
      </c>
      <c r="D19" s="22">
        <v>1</v>
      </c>
      <c r="E19" s="22">
        <v>1</v>
      </c>
      <c r="F19" s="22">
        <v>1</v>
      </c>
      <c r="G19" s="22">
        <v>1</v>
      </c>
      <c r="H19" s="22">
        <v>0</v>
      </c>
      <c r="I19" s="22">
        <v>0</v>
      </c>
      <c r="J19" s="22">
        <v>1</v>
      </c>
      <c r="K19" s="22">
        <v>0</v>
      </c>
      <c r="L19" s="23">
        <v>0</v>
      </c>
      <c r="M19" s="24">
        <v>0</v>
      </c>
      <c r="N19" s="23">
        <v>0</v>
      </c>
      <c r="O19" s="24">
        <v>0</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1</v>
      </c>
      <c r="AQ19" s="17">
        <f t="shared" si="1"/>
        <v>7</v>
      </c>
      <c r="AR19" s="50">
        <v>72.046381442084993</v>
      </c>
      <c r="AS19" s="50">
        <f t="shared" si="0"/>
        <v>0.68121219810507705</v>
      </c>
      <c r="AT19" s="37"/>
    </row>
    <row r="20" spans="1:46" ht="14.45">
      <c r="A20" s="67" t="s">
        <v>31</v>
      </c>
      <c r="B20" s="22">
        <v>1</v>
      </c>
      <c r="C20" s="22">
        <v>1</v>
      </c>
      <c r="D20" s="22">
        <v>1</v>
      </c>
      <c r="E20" s="22">
        <v>1</v>
      </c>
      <c r="F20" s="22">
        <v>0</v>
      </c>
      <c r="G20" s="22">
        <v>1</v>
      </c>
      <c r="H20" s="22">
        <v>0</v>
      </c>
      <c r="I20" s="22">
        <v>1</v>
      </c>
      <c r="J20" s="22">
        <v>0</v>
      </c>
      <c r="K20" s="22">
        <v>1</v>
      </c>
      <c r="L20" s="23">
        <v>0</v>
      </c>
      <c r="M20" s="24">
        <v>1</v>
      </c>
      <c r="N20" s="23">
        <v>0</v>
      </c>
      <c r="O20" s="24">
        <v>1</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4</v>
      </c>
      <c r="AQ20" s="17">
        <f t="shared" si="1"/>
        <v>9</v>
      </c>
      <c r="AR20" s="50">
        <v>54.097838654423228</v>
      </c>
      <c r="AS20" s="50">
        <f t="shared" si="0"/>
        <v>0.51150532261134152</v>
      </c>
      <c r="AT20" s="37"/>
    </row>
    <row r="21" spans="1:46" ht="14.45">
      <c r="A21" s="67" t="s">
        <v>32</v>
      </c>
      <c r="B21" s="22">
        <v>1</v>
      </c>
      <c r="C21" s="22">
        <v>1</v>
      </c>
      <c r="D21" s="22">
        <v>0</v>
      </c>
      <c r="E21" s="22">
        <v>0</v>
      </c>
      <c r="F21" s="22">
        <v>0</v>
      </c>
      <c r="G21" s="22">
        <v>1</v>
      </c>
      <c r="H21" s="22">
        <v>0</v>
      </c>
      <c r="I21" s="22">
        <v>0</v>
      </c>
      <c r="J21" s="22">
        <v>0</v>
      </c>
      <c r="K21" s="22">
        <v>1</v>
      </c>
      <c r="L21" s="23">
        <v>0</v>
      </c>
      <c r="M21" s="24">
        <v>1</v>
      </c>
      <c r="N21" s="23">
        <v>0</v>
      </c>
      <c r="O21" s="24">
        <v>1</v>
      </c>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3</v>
      </c>
      <c r="AQ21" s="17">
        <f t="shared" si="1"/>
        <v>6</v>
      </c>
      <c r="AR21" s="50">
        <v>13.15130226566222</v>
      </c>
      <c r="AS21" s="50">
        <f t="shared" si="0"/>
        <v>0.12434805669647211</v>
      </c>
      <c r="AT21" s="37"/>
    </row>
    <row r="22" spans="1:46" ht="14.45">
      <c r="A22" s="67" t="s">
        <v>33</v>
      </c>
      <c r="B22" s="22">
        <v>1</v>
      </c>
      <c r="C22" s="22">
        <v>1</v>
      </c>
      <c r="D22" s="22">
        <v>1</v>
      </c>
      <c r="E22" s="22">
        <v>1</v>
      </c>
      <c r="F22" s="22">
        <v>0</v>
      </c>
      <c r="G22" s="22">
        <v>1</v>
      </c>
      <c r="H22" s="22">
        <v>0</v>
      </c>
      <c r="I22" s="22">
        <v>1</v>
      </c>
      <c r="J22" s="22">
        <v>0</v>
      </c>
      <c r="K22" s="22">
        <v>1</v>
      </c>
      <c r="L22" s="23">
        <v>0</v>
      </c>
      <c r="M22" s="24">
        <v>1</v>
      </c>
      <c r="N22" s="23">
        <v>0</v>
      </c>
      <c r="O22" s="24">
        <v>1</v>
      </c>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4</v>
      </c>
      <c r="AQ22" s="17">
        <f t="shared" si="1"/>
        <v>9</v>
      </c>
      <c r="AR22" s="50">
        <v>44.398402952440463</v>
      </c>
      <c r="AS22" s="50">
        <f t="shared" si="0"/>
        <v>0.4197953188238796</v>
      </c>
      <c r="AT22" s="37"/>
    </row>
    <row r="23" spans="1:46" ht="14.45">
      <c r="A23" s="67" t="s">
        <v>34</v>
      </c>
      <c r="B23" s="22">
        <v>1</v>
      </c>
      <c r="C23" s="22">
        <v>1</v>
      </c>
      <c r="D23" s="22">
        <v>1</v>
      </c>
      <c r="E23" s="22">
        <v>1</v>
      </c>
      <c r="F23" s="22">
        <v>0</v>
      </c>
      <c r="G23" s="22">
        <v>1</v>
      </c>
      <c r="H23" s="22">
        <v>0</v>
      </c>
      <c r="I23" s="22">
        <v>1</v>
      </c>
      <c r="J23" s="70">
        <v>1</v>
      </c>
      <c r="K23" s="22">
        <v>1</v>
      </c>
      <c r="L23" s="23">
        <v>0</v>
      </c>
      <c r="M23" s="24">
        <v>1</v>
      </c>
      <c r="N23" s="23">
        <v>0</v>
      </c>
      <c r="O23" s="74">
        <v>1</v>
      </c>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5</v>
      </c>
      <c r="AQ23" s="15">
        <f t="shared" si="1"/>
        <v>10</v>
      </c>
      <c r="AR23" s="50">
        <v>430.91151556664443</v>
      </c>
      <c r="AS23" s="50">
        <f t="shared" si="0"/>
        <v>4.0743500899335237</v>
      </c>
      <c r="AT23" s="37" t="s">
        <v>68</v>
      </c>
    </row>
    <row r="24" spans="1:46" ht="14.45">
      <c r="A24" s="67" t="s">
        <v>35</v>
      </c>
      <c r="B24" s="22">
        <v>1</v>
      </c>
      <c r="C24" s="22">
        <v>1</v>
      </c>
      <c r="D24" s="22">
        <v>1</v>
      </c>
      <c r="E24" s="22">
        <v>1</v>
      </c>
      <c r="F24" s="22">
        <v>0</v>
      </c>
      <c r="G24" s="22">
        <v>1</v>
      </c>
      <c r="H24" s="22">
        <v>0</v>
      </c>
      <c r="I24" s="22">
        <v>1</v>
      </c>
      <c r="J24" s="70">
        <v>1</v>
      </c>
      <c r="K24" s="22">
        <v>1</v>
      </c>
      <c r="L24" s="23">
        <v>0</v>
      </c>
      <c r="M24" s="24">
        <v>1</v>
      </c>
      <c r="N24" s="23">
        <v>0</v>
      </c>
      <c r="O24" s="24">
        <v>1</v>
      </c>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5</v>
      </c>
      <c r="AQ24" s="15">
        <f t="shared" si="1"/>
        <v>10</v>
      </c>
      <c r="AR24" s="50">
        <v>452.87325997291941</v>
      </c>
      <c r="AS24" s="50">
        <f t="shared" si="0"/>
        <v>4.282002547722076</v>
      </c>
      <c r="AT24" s="37" t="s">
        <v>68</v>
      </c>
    </row>
    <row r="25" spans="1:46" ht="14.45">
      <c r="A25" s="67" t="s">
        <v>36</v>
      </c>
      <c r="B25" s="22">
        <v>1</v>
      </c>
      <c r="C25" s="22">
        <v>1</v>
      </c>
      <c r="D25" s="22">
        <v>1</v>
      </c>
      <c r="E25" s="22">
        <v>1</v>
      </c>
      <c r="F25" s="22">
        <v>1</v>
      </c>
      <c r="G25" s="22">
        <v>1</v>
      </c>
      <c r="H25" s="22">
        <v>1</v>
      </c>
      <c r="I25" s="22">
        <v>0</v>
      </c>
      <c r="J25" s="22">
        <v>1</v>
      </c>
      <c r="K25" s="22">
        <v>1</v>
      </c>
      <c r="L25" s="23">
        <v>1</v>
      </c>
      <c r="M25" s="24">
        <v>1</v>
      </c>
      <c r="N25" s="23">
        <v>1</v>
      </c>
      <c r="O25" s="24">
        <v>0</v>
      </c>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6</v>
      </c>
      <c r="AQ25" s="17">
        <f t="shared" si="1"/>
        <v>12</v>
      </c>
      <c r="AR25" s="50">
        <v>951.72835472614361</v>
      </c>
      <c r="AS25" s="50">
        <f t="shared" si="0"/>
        <v>8.9987720624538063</v>
      </c>
      <c r="AT25" s="37"/>
    </row>
    <row r="26" spans="1:46" ht="14.45">
      <c r="A26" s="67" t="s">
        <v>37</v>
      </c>
      <c r="B26" s="22">
        <v>1</v>
      </c>
      <c r="C26" s="22">
        <v>1</v>
      </c>
      <c r="D26" s="22">
        <v>0</v>
      </c>
      <c r="E26" s="22">
        <v>0</v>
      </c>
      <c r="F26" s="22">
        <v>1</v>
      </c>
      <c r="G26" s="22">
        <v>1</v>
      </c>
      <c r="H26" s="22">
        <v>0</v>
      </c>
      <c r="I26" s="22">
        <v>1</v>
      </c>
      <c r="J26" s="69">
        <v>1</v>
      </c>
      <c r="K26" s="22">
        <v>0</v>
      </c>
      <c r="L26" s="23">
        <v>0</v>
      </c>
      <c r="M26" s="24">
        <v>0</v>
      </c>
      <c r="N26" s="23">
        <v>0</v>
      </c>
      <c r="O26" s="69">
        <v>1</v>
      </c>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3</v>
      </c>
      <c r="AQ26" s="15">
        <f t="shared" si="1"/>
        <v>7</v>
      </c>
      <c r="AR26" s="50">
        <v>218.82804645590309</v>
      </c>
      <c r="AS26" s="50">
        <f t="shared" si="0"/>
        <v>2.0690606738257262</v>
      </c>
      <c r="AT26" s="37" t="s">
        <v>68</v>
      </c>
    </row>
    <row r="27" spans="1:46" ht="14.45">
      <c r="A27" s="67" t="s">
        <v>38</v>
      </c>
      <c r="B27" s="22">
        <v>1</v>
      </c>
      <c r="C27" s="22">
        <v>1</v>
      </c>
      <c r="D27" s="22">
        <v>1</v>
      </c>
      <c r="E27" s="22">
        <v>1</v>
      </c>
      <c r="F27" s="22">
        <v>0</v>
      </c>
      <c r="G27" s="22">
        <v>1</v>
      </c>
      <c r="H27" s="22">
        <v>0</v>
      </c>
      <c r="I27" s="22">
        <v>1</v>
      </c>
      <c r="J27" s="22">
        <v>0</v>
      </c>
      <c r="K27" s="22">
        <v>1</v>
      </c>
      <c r="L27" s="23">
        <v>0</v>
      </c>
      <c r="M27" s="24">
        <v>0</v>
      </c>
      <c r="N27" s="23">
        <v>0</v>
      </c>
      <c r="O27" s="24">
        <v>0</v>
      </c>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2</v>
      </c>
      <c r="AQ27" s="17">
        <f t="shared" si="1"/>
        <v>7</v>
      </c>
      <c r="AR27" s="50">
        <v>1.650960093776511</v>
      </c>
      <c r="AS27" s="50">
        <f t="shared" si="0"/>
        <v>1.5610140744810654E-2</v>
      </c>
      <c r="AT27" s="37"/>
    </row>
    <row r="28" spans="1:46" ht="14.45">
      <c r="A28" s="67" t="s">
        <v>39</v>
      </c>
      <c r="B28" s="22">
        <v>1</v>
      </c>
      <c r="C28" s="22">
        <v>1</v>
      </c>
      <c r="D28" s="22">
        <v>1</v>
      </c>
      <c r="E28" s="22">
        <v>1</v>
      </c>
      <c r="F28" s="22">
        <v>0</v>
      </c>
      <c r="G28" s="22">
        <v>1</v>
      </c>
      <c r="H28" s="72">
        <v>1</v>
      </c>
      <c r="I28" s="22">
        <v>0</v>
      </c>
      <c r="J28" s="22">
        <v>1</v>
      </c>
      <c r="K28" s="22">
        <v>1</v>
      </c>
      <c r="L28" s="23">
        <v>1</v>
      </c>
      <c r="M28" s="24">
        <v>1</v>
      </c>
      <c r="N28" s="23">
        <v>1</v>
      </c>
      <c r="O28" s="24">
        <v>0</v>
      </c>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6</v>
      </c>
      <c r="AQ28" s="17">
        <f t="shared" si="1"/>
        <v>11</v>
      </c>
      <c r="AR28" s="50">
        <v>934.4482085725067</v>
      </c>
      <c r="AS28" s="50">
        <f t="shared" si="0"/>
        <v>8.8353850038774002</v>
      </c>
      <c r="AT28" s="37"/>
    </row>
    <row r="29" spans="1:46" ht="14.45">
      <c r="A29" s="18" t="s">
        <v>40</v>
      </c>
      <c r="B29" s="22">
        <v>1</v>
      </c>
      <c r="C29" s="22">
        <v>1</v>
      </c>
      <c r="D29" s="22">
        <v>0</v>
      </c>
      <c r="E29" s="22">
        <v>0</v>
      </c>
      <c r="F29" s="22">
        <v>0</v>
      </c>
      <c r="G29" s="22">
        <v>0</v>
      </c>
      <c r="H29" s="69">
        <v>1</v>
      </c>
      <c r="I29" s="22">
        <v>1</v>
      </c>
      <c r="J29" s="69">
        <v>1</v>
      </c>
      <c r="K29" s="22">
        <v>0</v>
      </c>
      <c r="L29" s="23">
        <v>0</v>
      </c>
      <c r="M29" s="24">
        <v>0</v>
      </c>
      <c r="N29" s="23">
        <v>0</v>
      </c>
      <c r="O29" s="24">
        <v>0</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3</v>
      </c>
      <c r="AQ29" s="15">
        <f t="shared" si="1"/>
        <v>5</v>
      </c>
      <c r="AR29" s="50">
        <v>399.92473186273719</v>
      </c>
      <c r="AS29" s="50">
        <f t="shared" si="0"/>
        <v>3.7813641742409572</v>
      </c>
      <c r="AT29" s="37" t="s">
        <v>68</v>
      </c>
    </row>
    <row r="30" spans="1:46" ht="14.45">
      <c r="A30" s="18" t="s">
        <v>41</v>
      </c>
      <c r="B30" s="22">
        <v>1</v>
      </c>
      <c r="C30" s="22">
        <v>1</v>
      </c>
      <c r="D30" s="22">
        <v>0</v>
      </c>
      <c r="E30" s="22">
        <v>0</v>
      </c>
      <c r="F30" s="22">
        <v>0</v>
      </c>
      <c r="G30" s="22">
        <v>0</v>
      </c>
      <c r="H30" s="22">
        <v>1</v>
      </c>
      <c r="I30" s="22">
        <v>0</v>
      </c>
      <c r="J30" s="22">
        <v>0</v>
      </c>
      <c r="K30" s="22">
        <v>0</v>
      </c>
      <c r="L30" s="23">
        <v>0</v>
      </c>
      <c r="M30" s="24">
        <v>0</v>
      </c>
      <c r="N30" s="23">
        <v>0</v>
      </c>
      <c r="O30" s="24">
        <v>0</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1</v>
      </c>
      <c r="AQ30" s="17">
        <f t="shared" si="1"/>
        <v>3</v>
      </c>
      <c r="AR30" s="50">
        <v>1.976889485573347</v>
      </c>
      <c r="AS30" s="50">
        <f t="shared" si="0"/>
        <v>1.8691864947593159E-2</v>
      </c>
      <c r="AT30" s="37"/>
    </row>
    <row r="31" spans="1:46" ht="14.45">
      <c r="A31" s="18" t="s">
        <v>42</v>
      </c>
      <c r="B31" s="22">
        <v>1</v>
      </c>
      <c r="C31" s="22">
        <v>1</v>
      </c>
      <c r="D31" s="22">
        <v>0</v>
      </c>
      <c r="E31" s="22">
        <v>0</v>
      </c>
      <c r="F31" s="22">
        <v>0</v>
      </c>
      <c r="G31" s="22">
        <v>1</v>
      </c>
      <c r="H31" s="22">
        <v>0</v>
      </c>
      <c r="I31" s="22">
        <v>1</v>
      </c>
      <c r="J31" s="22">
        <v>0</v>
      </c>
      <c r="K31" s="22">
        <v>0</v>
      </c>
      <c r="L31" s="23">
        <v>0</v>
      </c>
      <c r="M31" s="24">
        <v>0</v>
      </c>
      <c r="N31" s="23">
        <v>0</v>
      </c>
      <c r="O31" s="24">
        <v>0</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1</v>
      </c>
      <c r="AQ31" s="17">
        <f t="shared" si="1"/>
        <v>4</v>
      </c>
      <c r="AR31" s="50">
        <v>41.349180088874583</v>
      </c>
      <c r="AS31" s="50">
        <f t="shared" si="0"/>
        <v>0.39096433844949791</v>
      </c>
      <c r="AT31" s="37"/>
    </row>
    <row r="32" spans="1:46" ht="14.45">
      <c r="A32" s="18" t="s">
        <v>43</v>
      </c>
      <c r="B32" s="22">
        <v>1</v>
      </c>
      <c r="C32" s="22">
        <v>1</v>
      </c>
      <c r="D32" s="22">
        <v>0</v>
      </c>
      <c r="E32" s="22">
        <v>0</v>
      </c>
      <c r="F32" s="22">
        <v>0</v>
      </c>
      <c r="G32" s="22">
        <v>1</v>
      </c>
      <c r="H32" s="22">
        <v>0</v>
      </c>
      <c r="I32" s="22">
        <v>1</v>
      </c>
      <c r="J32" s="22">
        <v>1</v>
      </c>
      <c r="K32" s="22">
        <v>1</v>
      </c>
      <c r="L32" s="23">
        <v>0</v>
      </c>
      <c r="M32" s="24">
        <v>0</v>
      </c>
      <c r="N32" s="23">
        <v>0</v>
      </c>
      <c r="O32" s="24">
        <v>0</v>
      </c>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3</v>
      </c>
      <c r="AQ32" s="15">
        <f t="shared" si="1"/>
        <v>6</v>
      </c>
      <c r="AR32" s="50">
        <v>161.244211181797</v>
      </c>
      <c r="AS32" s="50">
        <f t="shared" si="0"/>
        <v>1.5245945921540569</v>
      </c>
      <c r="AT32" s="37"/>
    </row>
    <row r="33" spans="1:46" ht="14.45">
      <c r="A33" s="18" t="s">
        <v>44</v>
      </c>
      <c r="B33" s="22">
        <v>1</v>
      </c>
      <c r="C33" s="22">
        <v>1</v>
      </c>
      <c r="D33" s="22">
        <v>0</v>
      </c>
      <c r="E33" s="22">
        <v>0</v>
      </c>
      <c r="F33" s="22">
        <v>1</v>
      </c>
      <c r="G33" s="22">
        <v>1</v>
      </c>
      <c r="H33" s="22">
        <v>1</v>
      </c>
      <c r="I33" s="22">
        <v>1</v>
      </c>
      <c r="J33" s="22">
        <v>1</v>
      </c>
      <c r="K33" s="22">
        <v>0</v>
      </c>
      <c r="L33" s="23">
        <v>0</v>
      </c>
      <c r="M33" s="24">
        <v>0</v>
      </c>
      <c r="N33" s="23">
        <v>0</v>
      </c>
      <c r="O33" s="24">
        <v>0</v>
      </c>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3</v>
      </c>
      <c r="AQ33" s="17">
        <f t="shared" si="1"/>
        <v>7</v>
      </c>
      <c r="AR33" s="50">
        <v>1.224565757667212</v>
      </c>
      <c r="AS33" s="50">
        <f t="shared" si="0"/>
        <v>1.1578501443202384E-2</v>
      </c>
      <c r="AT33" s="37"/>
    </row>
    <row r="34" spans="1:46" ht="14.45">
      <c r="A34" s="18" t="s">
        <v>45</v>
      </c>
      <c r="B34" s="22">
        <v>1</v>
      </c>
      <c r="C34" s="22">
        <v>1</v>
      </c>
      <c r="D34" s="22">
        <v>0</v>
      </c>
      <c r="E34" s="22">
        <v>0</v>
      </c>
      <c r="F34" s="22">
        <v>0</v>
      </c>
      <c r="G34" s="22">
        <v>0</v>
      </c>
      <c r="H34" s="22">
        <v>0</v>
      </c>
      <c r="I34" s="22">
        <v>0</v>
      </c>
      <c r="J34" s="22">
        <v>0</v>
      </c>
      <c r="K34" s="22">
        <v>0</v>
      </c>
      <c r="L34" s="23">
        <v>0</v>
      </c>
      <c r="M34" s="24">
        <v>0</v>
      </c>
      <c r="N34" s="23">
        <v>0</v>
      </c>
      <c r="O34" s="24">
        <v>0</v>
      </c>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2</v>
      </c>
      <c r="AR34" s="50">
        <v>1.3031878682208691</v>
      </c>
      <c r="AS34" s="50">
        <f t="shared" ref="AS34:AS65" si="3">IFERROR(AR34/$AR$102,0)*100</f>
        <v>1.2321888406959481E-2</v>
      </c>
      <c r="AT34" s="37"/>
    </row>
    <row r="35" spans="1:46" ht="14.45">
      <c r="A35" s="18" t="s">
        <v>46</v>
      </c>
      <c r="B35" s="22">
        <v>1</v>
      </c>
      <c r="C35" s="22">
        <v>1</v>
      </c>
      <c r="D35" s="22">
        <v>0</v>
      </c>
      <c r="E35" s="22">
        <v>0</v>
      </c>
      <c r="F35" s="22">
        <v>0</v>
      </c>
      <c r="G35" s="22">
        <v>1</v>
      </c>
      <c r="H35" s="22">
        <v>1</v>
      </c>
      <c r="I35" s="22">
        <v>0</v>
      </c>
      <c r="J35" s="22">
        <v>0</v>
      </c>
      <c r="K35" s="22">
        <v>1</v>
      </c>
      <c r="L35" s="23">
        <v>0</v>
      </c>
      <c r="M35" s="24">
        <v>0</v>
      </c>
      <c r="N35" s="23">
        <v>0</v>
      </c>
      <c r="O35" s="24">
        <v>0</v>
      </c>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2</v>
      </c>
      <c r="AQ35" s="17">
        <f t="shared" si="1"/>
        <v>5</v>
      </c>
      <c r="AR35" s="50">
        <v>97.751299186405376</v>
      </c>
      <c r="AS35" s="50">
        <f t="shared" si="3"/>
        <v>0.92425706959240683</v>
      </c>
      <c r="AT35" s="37"/>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0"/>
      <c r="AS36" s="50">
        <f t="shared" si="3"/>
        <v>0</v>
      </c>
      <c r="AT36" s="37"/>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0"/>
      <c r="AS37" s="50">
        <f t="shared" si="3"/>
        <v>0</v>
      </c>
      <c r="AT37" s="37"/>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0"/>
      <c r="AS38" s="50">
        <f t="shared" si="3"/>
        <v>0</v>
      </c>
      <c r="AT38" s="37"/>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c r="AS39" s="50">
        <f t="shared" si="3"/>
        <v>0</v>
      </c>
      <c r="AT39" s="37"/>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0"/>
      <c r="AS40" s="50">
        <f t="shared" si="3"/>
        <v>0</v>
      </c>
      <c r="AT40" s="37"/>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c r="AS41" s="50">
        <f t="shared" si="3"/>
        <v>0</v>
      </c>
      <c r="AT41" s="37"/>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c r="AS42" s="50">
        <f t="shared" si="3"/>
        <v>0</v>
      </c>
      <c r="AT42" s="37"/>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0"/>
      <c r="AS43" s="50">
        <f t="shared" si="3"/>
        <v>0</v>
      </c>
      <c r="AT43" s="37"/>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c r="AS44" s="50">
        <f t="shared" si="3"/>
        <v>0</v>
      </c>
      <c r="AT44" s="37"/>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c r="AS45" s="50">
        <f t="shared" si="3"/>
        <v>0</v>
      </c>
      <c r="AT45" s="37"/>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c r="AS46" s="50">
        <f t="shared" si="3"/>
        <v>0</v>
      </c>
      <c r="AT46" s="37"/>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c r="AS47" s="50">
        <f t="shared" si="3"/>
        <v>0</v>
      </c>
      <c r="AT47" s="37"/>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0"/>
      <c r="AS48" s="50">
        <f t="shared" si="3"/>
        <v>0</v>
      </c>
      <c r="AT48" s="37"/>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0"/>
      <c r="AS49" s="50">
        <f t="shared" si="3"/>
        <v>0</v>
      </c>
      <c r="AT49" s="37"/>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c r="AS50" s="50">
        <f t="shared" si="3"/>
        <v>0</v>
      </c>
      <c r="AT50" s="37"/>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0"/>
      <c r="AS51" s="50">
        <f t="shared" si="3"/>
        <v>0</v>
      </c>
      <c r="AT51" s="37"/>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0"/>
      <c r="AS52" s="50">
        <f t="shared" si="3"/>
        <v>0</v>
      </c>
      <c r="AT52" s="37"/>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ht="14.45">
      <c r="A102" s="16" t="s">
        <v>69</v>
      </c>
      <c r="B102" s="20">
        <f>SUM(B2:B101)</f>
        <v>33</v>
      </c>
      <c r="C102" s="20">
        <f t="shared" ref="C102:AO102" si="8">SUM(C2:C101)</f>
        <v>33</v>
      </c>
      <c r="D102" s="20">
        <f t="shared" si="8"/>
        <v>22</v>
      </c>
      <c r="E102" s="20">
        <f t="shared" si="8"/>
        <v>21</v>
      </c>
      <c r="F102" s="20">
        <f t="shared" si="8"/>
        <v>18</v>
      </c>
      <c r="G102" s="20">
        <f t="shared" si="8"/>
        <v>28</v>
      </c>
      <c r="H102" s="20">
        <f t="shared" si="8"/>
        <v>7</v>
      </c>
      <c r="I102" s="20">
        <f t="shared" si="8"/>
        <v>26</v>
      </c>
      <c r="J102" s="20">
        <f t="shared" si="8"/>
        <v>17</v>
      </c>
      <c r="K102" s="20">
        <f>SUM(K2:K101)</f>
        <v>22</v>
      </c>
      <c r="L102" s="20">
        <f t="shared" si="8"/>
        <v>9</v>
      </c>
      <c r="M102" s="20">
        <f t="shared" si="8"/>
        <v>24</v>
      </c>
      <c r="N102" s="20">
        <f t="shared" si="8"/>
        <v>9</v>
      </c>
      <c r="O102" s="20">
        <f t="shared" si="8"/>
        <v>22</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136</v>
      </c>
      <c r="AQ102" s="17">
        <f t="shared" si="5"/>
        <v>291</v>
      </c>
      <c r="AR102" s="51">
        <f>SUM(AR2:AR101)</f>
        <v>10576.202487638342</v>
      </c>
      <c r="AS102" s="51">
        <f>SUM(AS2:AS101)</f>
        <v>100</v>
      </c>
      <c r="AT102" s="37"/>
    </row>
    <row r="103" spans="1:47" ht="14.45">
      <c r="A103" s="60" t="s">
        <v>70</v>
      </c>
      <c r="B103" s="60" t="s">
        <v>68</v>
      </c>
      <c r="C103" s="60" t="s">
        <v>68</v>
      </c>
      <c r="D103" s="60" t="s">
        <v>68</v>
      </c>
      <c r="E103" s="60" t="s">
        <v>68</v>
      </c>
      <c r="F103" s="60" t="s">
        <v>68</v>
      </c>
      <c r="G103" s="60" t="s">
        <v>68</v>
      </c>
      <c r="H103" s="60" t="s">
        <v>68</v>
      </c>
      <c r="I103" s="60" t="s">
        <v>68</v>
      </c>
      <c r="J103" s="60" t="s">
        <v>68</v>
      </c>
      <c r="K103" s="60" t="s">
        <v>68</v>
      </c>
      <c r="L103" s="60" t="s">
        <v>68</v>
      </c>
      <c r="M103" s="60" t="s">
        <v>68</v>
      </c>
      <c r="N103" s="60" t="s">
        <v>68</v>
      </c>
      <c r="O103" s="60" t="s">
        <v>68</v>
      </c>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ht="28.9">
      <c r="A104" s="8" t="s">
        <v>71</v>
      </c>
      <c r="B104" s="8"/>
      <c r="C104" s="8"/>
      <c r="D104" s="8"/>
      <c r="E104" s="8"/>
      <c r="F104" s="8"/>
      <c r="G104" s="8"/>
      <c r="H104" s="8"/>
      <c r="I104" s="8"/>
      <c r="J104" s="8"/>
      <c r="K104" s="8"/>
      <c r="L104" s="8"/>
      <c r="M104" s="8" t="s">
        <v>68</v>
      </c>
      <c r="N104" s="8"/>
      <c r="O104" s="8" t="s">
        <v>68</v>
      </c>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ht="14.45">
      <c r="A105" s="8" t="s">
        <v>72</v>
      </c>
      <c r="B105" s="8" t="s">
        <v>68</v>
      </c>
      <c r="C105" s="8" t="s">
        <v>68</v>
      </c>
      <c r="D105" s="8" t="s">
        <v>68</v>
      </c>
      <c r="E105" s="8" t="s">
        <v>68</v>
      </c>
      <c r="F105" s="8" t="s">
        <v>68</v>
      </c>
      <c r="G105" s="61" t="s">
        <v>68</v>
      </c>
      <c r="H105" s="61" t="s">
        <v>68</v>
      </c>
      <c r="I105" s="61" t="s">
        <v>68</v>
      </c>
      <c r="J105" s="61" t="s">
        <v>68</v>
      </c>
      <c r="K105" s="61" t="s">
        <v>68</v>
      </c>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ht="14.45">
      <c r="A106" s="8" t="s">
        <v>73</v>
      </c>
      <c r="B106" s="8"/>
      <c r="C106" s="8"/>
      <c r="D106" s="8"/>
      <c r="E106" s="8"/>
      <c r="F106" s="8"/>
      <c r="G106" s="61"/>
      <c r="H106" s="61" t="s">
        <v>68</v>
      </c>
      <c r="I106" s="61" t="s">
        <v>68</v>
      </c>
      <c r="J106" s="61" t="s">
        <v>68</v>
      </c>
      <c r="K106" s="61" t="s">
        <v>68</v>
      </c>
      <c r="L106" s="61" t="s">
        <v>68</v>
      </c>
      <c r="M106" s="61" t="s">
        <v>68</v>
      </c>
      <c r="N106" s="61" t="s">
        <v>68</v>
      </c>
      <c r="O106" s="61" t="s">
        <v>68</v>
      </c>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c r="A107" s="8" t="s">
        <v>74</v>
      </c>
      <c r="B107" s="8"/>
      <c r="C107" s="8"/>
      <c r="D107" s="8"/>
      <c r="E107" s="8" t="s">
        <v>68</v>
      </c>
      <c r="F107" s="8" t="s">
        <v>68</v>
      </c>
      <c r="G107" s="61" t="s">
        <v>68</v>
      </c>
      <c r="H107" s="61" t="s">
        <v>68</v>
      </c>
      <c r="I107" s="61" t="s">
        <v>68</v>
      </c>
      <c r="J107" s="61" t="s">
        <v>68</v>
      </c>
      <c r="K107" s="61" t="s">
        <v>68</v>
      </c>
      <c r="L107" s="61"/>
      <c r="M107" s="61"/>
      <c r="N107" s="61"/>
      <c r="O107" s="61" t="s">
        <v>68</v>
      </c>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ht="14.45">
      <c r="A108" s="8" t="s">
        <v>75</v>
      </c>
      <c r="B108" s="8" t="s">
        <v>68</v>
      </c>
      <c r="C108" s="8" t="s">
        <v>68</v>
      </c>
      <c r="D108" s="8"/>
      <c r="E108" s="8"/>
      <c r="F108" s="8" t="s">
        <v>68</v>
      </c>
      <c r="G108" s="61" t="s">
        <v>68</v>
      </c>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ht="14.45">
      <c r="A109" s="62" t="s">
        <v>76</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ht="14.45">
      <c r="A111" s="39" t="s">
        <v>77</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ht="14.45">
      <c r="A112" s="32" t="s">
        <v>78</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ht="14.45">
      <c r="A113" s="6" t="s">
        <v>79</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ht="14.45">
      <c r="A114" s="7" t="s">
        <v>80</v>
      </c>
      <c r="B114" s="83" t="s">
        <v>81</v>
      </c>
      <c r="C114" s="84"/>
      <c r="D114" s="84"/>
      <c r="E114" s="84"/>
      <c r="F114" s="84"/>
      <c r="G114" s="84"/>
      <c r="H114" s="84"/>
      <c r="I114" s="84"/>
      <c r="J114" s="84"/>
      <c r="K114" s="84"/>
      <c r="L114" s="84"/>
      <c r="M114" s="84"/>
      <c r="N114" s="84"/>
      <c r="O114" s="84"/>
      <c r="P114" s="84"/>
      <c r="Q114" s="84"/>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82</v>
      </c>
    </row>
  </sheetData>
  <autoFilter ref="A1:AU35" xr:uid="{8FEA7034-7C2D-4492-94A2-FA509F726479}"/>
  <mergeCells count="1">
    <mergeCell ref="B114:Q114"/>
  </mergeCells>
  <phoneticPr fontId="6" type="noConversion"/>
  <conditionalFormatting sqref="A1:A110">
    <cfRule type="beginsWith" dxfId="51" priority="16" operator="beginsWith" text="12">
      <formula>LEFT(A1,LEN("12"))="12"</formula>
    </cfRule>
    <cfRule type="beginsWith" dxfId="50" priority="17" operator="beginsWith" text="11">
      <formula>LEFT(A1,LEN("11"))="11"</formula>
    </cfRule>
    <cfRule type="beginsWith" dxfId="49" priority="18" operator="beginsWith" text="10">
      <formula>LEFT(A1,LEN("10"))="10"</formula>
    </cfRule>
    <cfRule type="beginsWith" dxfId="48" priority="19" operator="beginsWith" text="09">
      <formula>LEFT(A1,LEN("09"))="09"</formula>
    </cfRule>
    <cfRule type="beginsWith" dxfId="47" priority="20" operator="beginsWith" text="08">
      <formula>LEFT(A1,LEN("08"))="08"</formula>
    </cfRule>
    <cfRule type="beginsWith" dxfId="46" priority="21" operator="beginsWith" text="07">
      <formula>LEFT(A1,LEN("07"))="07"</formula>
    </cfRule>
    <cfRule type="beginsWith" dxfId="45" priority="22" operator="beginsWith" text="06">
      <formula>LEFT(A1,LEN("06"))="06"</formula>
    </cfRule>
    <cfRule type="beginsWith" dxfId="44" priority="23" operator="beginsWith" text="05">
      <formula>LEFT(A1,LEN("05"))="05"</formula>
    </cfRule>
    <cfRule type="beginsWith" dxfId="43" priority="24" operator="beginsWith" text="04">
      <formula>LEFT(A1,LEN("04"))="04"</formula>
    </cfRule>
    <cfRule type="beginsWith" dxfId="42" priority="25" operator="beginsWith" text="03">
      <formula>LEFT(A1,LEN("03"))="03"</formula>
    </cfRule>
    <cfRule type="beginsWith" dxfId="41" priority="26" operator="beginsWith" text="02">
      <formula>LEFT(A1,LEN("02"))="02"</formula>
    </cfRule>
    <cfRule type="beginsWith" dxfId="40" priority="27" operator="beginsWith" text="01">
      <formula>LEFT(A1,LEN("01"))="01"</formula>
    </cfRule>
    <cfRule type="beginsWith" dxfId="39" priority="15" operator="beginsWith" text="13">
      <formula>LEFT(A1,LEN("13"))="13"</formula>
    </cfRule>
  </conditionalFormatting>
  <conditionalFormatting sqref="A111:F111 B112:F112 A113:F113 B114 A115:F1048576">
    <cfRule type="beginsWith" dxfId="38" priority="118" operator="beginsWith" text="07">
      <formula>LEFT(A111,LEN("07"))="07"</formula>
    </cfRule>
    <cfRule type="beginsWith" dxfId="37" priority="112" operator="beginsWith" text="13">
      <formula>LEFT(A111,LEN("13"))="13"</formula>
    </cfRule>
    <cfRule type="beginsWith" dxfId="36" priority="113" operator="beginsWith" text="12">
      <formula>LEFT(A111,LEN("12"))="12"</formula>
    </cfRule>
    <cfRule type="beginsWith" dxfId="35" priority="114" operator="beginsWith" text="11">
      <formula>LEFT(A111,LEN("11"))="11"</formula>
    </cfRule>
    <cfRule type="beginsWith" dxfId="34" priority="115" operator="beginsWith" text="10">
      <formula>LEFT(A111,LEN("10"))="10"</formula>
    </cfRule>
    <cfRule type="beginsWith" dxfId="33" priority="116" operator="beginsWith" text="09">
      <formula>LEFT(A111,LEN("09"))="09"</formula>
    </cfRule>
    <cfRule type="beginsWith" dxfId="32" priority="117" operator="beginsWith" text="08">
      <formula>LEFT(A111,LEN("08"))="08"</formula>
    </cfRule>
    <cfRule type="beginsWith" dxfId="31" priority="119" operator="beginsWith" text="06">
      <formula>LEFT(A111,LEN("06"))="06"</formula>
    </cfRule>
    <cfRule type="beginsWith" dxfId="30" priority="120" operator="beginsWith" text="05">
      <formula>LEFT(A111,LEN("05"))="05"</formula>
    </cfRule>
    <cfRule type="beginsWith" dxfId="29" priority="121" operator="beginsWith" text="04">
      <formula>LEFT(A111,LEN("04"))="04"</formula>
    </cfRule>
    <cfRule type="beginsWith" dxfId="28" priority="122" operator="beginsWith" text="03">
      <formula>LEFT(A111,LEN("03"))="03"</formula>
    </cfRule>
    <cfRule type="beginsWith" dxfId="27" priority="123" operator="beginsWith" text="02">
      <formula>LEFT(A111,LEN("02"))="02"</formula>
    </cfRule>
    <cfRule type="beginsWith" dxfId="26" priority="124" operator="beginsWith" text="01">
      <formula>LEFT(A111,LEN("01"))="01"</formula>
    </cfRule>
  </conditionalFormatting>
  <conditionalFormatting sqref="F36:AO101">
    <cfRule type="beginsWith" dxfId="25" priority="8" operator="beginsWith" text="07">
      <formula>LEFT(F36,LEN("07"))="07"</formula>
    </cfRule>
    <cfRule type="beginsWith" dxfId="24" priority="2" operator="beginsWith" text="13">
      <formula>LEFT(F36,LEN("13"))="13"</formula>
    </cfRule>
    <cfRule type="beginsWith" dxfId="23" priority="3" operator="beginsWith" text="12">
      <formula>LEFT(F36,LEN("12"))="12"</formula>
    </cfRule>
    <cfRule type="beginsWith" dxfId="22" priority="4" operator="beginsWith" text="11">
      <formula>LEFT(F36,LEN("11"))="11"</formula>
    </cfRule>
    <cfRule type="beginsWith" dxfId="21" priority="5" operator="beginsWith" text="10">
      <formula>LEFT(F36,LEN("10"))="10"</formula>
    </cfRule>
    <cfRule type="beginsWith" dxfId="20" priority="6" operator="beginsWith" text="09">
      <formula>LEFT(F36,LEN("09"))="09"</formula>
    </cfRule>
    <cfRule type="beginsWith" dxfId="19" priority="7" operator="beginsWith" text="08">
      <formula>LEFT(F36,LEN("08"))="08"</formula>
    </cfRule>
    <cfRule type="beginsWith" dxfId="18" priority="9" operator="beginsWith" text="06">
      <formula>LEFT(F36,LEN("06"))="06"</formula>
    </cfRule>
    <cfRule type="beginsWith" dxfId="17" priority="10" operator="beginsWith" text="05">
      <formula>LEFT(F36,LEN("05"))="05"</formula>
    </cfRule>
    <cfRule type="beginsWith" dxfId="16" priority="11" operator="beginsWith" text="04">
      <formula>LEFT(F36,LEN("04"))="04"</formula>
    </cfRule>
    <cfRule type="beginsWith" dxfId="15" priority="12" operator="beginsWith" text="03">
      <formula>LEFT(F36,LEN("03"))="03"</formula>
    </cfRule>
    <cfRule type="beginsWith" dxfId="14" priority="13" operator="beginsWith" text="02">
      <formula>LEFT(F36,LEN("02"))="02"</formula>
    </cfRule>
    <cfRule type="beginsWith" dxfId="13" priority="14" operator="beginsWith" text="01">
      <formula>LEFT(F36,LEN("01"))="01"</formula>
    </cfRule>
  </conditionalFormatting>
  <conditionalFormatting sqref="AT1:AT2 P2:AO35 AT5 AT9:AT10 AT13 AT16">
    <cfRule type="beginsWith" dxfId="12" priority="35" operator="beginsWith" text="12">
      <formula>LEFT(P1,LEN("12"))="12"</formula>
    </cfRule>
    <cfRule type="beginsWith" dxfId="11" priority="36" operator="beginsWith" text="11">
      <formula>LEFT(P1,LEN("11"))="11"</formula>
    </cfRule>
    <cfRule type="beginsWith" dxfId="10" priority="37" operator="beginsWith" text="10">
      <formula>LEFT(P1,LEN("10"))="10"</formula>
    </cfRule>
    <cfRule type="beginsWith" dxfId="9" priority="38" operator="beginsWith" text="09">
      <formula>LEFT(P1,LEN("09"))="09"</formula>
    </cfRule>
    <cfRule type="beginsWith" dxfId="8" priority="39" operator="beginsWith" text="08">
      <formula>LEFT(P1,LEN("08"))="08"</formula>
    </cfRule>
    <cfRule type="beginsWith" dxfId="7" priority="40" operator="beginsWith" text="07">
      <formula>LEFT(P1,LEN("07"))="07"</formula>
    </cfRule>
    <cfRule type="beginsWith" dxfId="6" priority="34" operator="beginsWith" text="13">
      <formula>LEFT(P1,LEN("13"))="13"</formula>
    </cfRule>
    <cfRule type="beginsWith" dxfId="5" priority="41" operator="beginsWith" text="06">
      <formula>LEFT(P1,LEN("06"))="06"</formula>
    </cfRule>
    <cfRule type="beginsWith" dxfId="4" priority="42" operator="beginsWith" text="05">
      <formula>LEFT(P1,LEN("05"))="05"</formula>
    </cfRule>
    <cfRule type="beginsWith" dxfId="3" priority="43" operator="beginsWith" text="04">
      <formula>LEFT(P1,LEN("04"))="04"</formula>
    </cfRule>
    <cfRule type="beginsWith" dxfId="2" priority="44" operator="beginsWith" text="03">
      <formula>LEFT(P1,LEN("03"))="03"</formula>
    </cfRule>
    <cfRule type="beginsWith" dxfId="1" priority="45" operator="beginsWith" text="02">
      <formula>LEFT(P1,LEN("02"))="02"</formula>
    </cfRule>
    <cfRule type="beginsWith" dxfId="0" priority="46" operator="beginsWith" text="01">
      <formula>LEFT(P1,LEN("01"))="01"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M1:AO1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F10" sqref="F10"/>
    </sheetView>
  </sheetViews>
  <sheetFormatPr defaultColWidth="11.42578125" defaultRowHeight="14.45"/>
  <cols>
    <col min="1" max="3" width="28.42578125" style="31" customWidth="1"/>
  </cols>
  <sheetData>
    <row r="1" spans="1:3">
      <c r="A1" s="65" t="s">
        <v>83</v>
      </c>
      <c r="B1" s="65" t="s">
        <v>84</v>
      </c>
      <c r="C1" s="65" t="s">
        <v>85</v>
      </c>
    </row>
    <row r="2" spans="1:3" ht="15">
      <c r="A2" s="30">
        <v>1</v>
      </c>
      <c r="B2" s="30" t="str" cm="1">
        <f t="array" ref="B2:B15">TRANSPOSE(_xlfn._xlws.FILTER('Aptitud final'!1:1,'Aptitud final'!103:103="X"))</f>
        <v>avicultura_postura</v>
      </c>
      <c r="C2" s="75" t="s">
        <v>15</v>
      </c>
    </row>
    <row r="3" spans="1:3" ht="15">
      <c r="A3" s="30">
        <f>IF(B3="","",A2+1)</f>
        <v>2</v>
      </c>
      <c r="B3" s="30" t="str">
        <v>avicultura_engorde</v>
      </c>
      <c r="C3" s="75" t="s">
        <v>15</v>
      </c>
    </row>
    <row r="4" spans="1:3" ht="15">
      <c r="A4" s="30">
        <f t="shared" ref="A4:A67" si="0">IF(B4="","",A3+1)</f>
        <v>3</v>
      </c>
      <c r="B4" s="30" t="str">
        <v>ganaderia_carne</v>
      </c>
      <c r="C4" s="75" t="s">
        <v>15</v>
      </c>
    </row>
    <row r="5" spans="1:3" ht="15">
      <c r="A5" s="30">
        <f t="shared" si="0"/>
        <v>4</v>
      </c>
      <c r="B5" s="30" t="str">
        <v>ganaderia_dp</v>
      </c>
      <c r="C5" s="75" t="s">
        <v>15</v>
      </c>
    </row>
    <row r="6" spans="1:3" ht="15">
      <c r="A6" s="30">
        <f t="shared" si="0"/>
        <v>5</v>
      </c>
      <c r="B6" s="30" t="str">
        <v>ovinos</v>
      </c>
      <c r="C6" s="75" t="s">
        <v>15</v>
      </c>
    </row>
    <row r="7" spans="1:3" ht="15">
      <c r="A7" s="30">
        <f t="shared" si="0"/>
        <v>6</v>
      </c>
      <c r="B7" s="30" t="str">
        <v>porcicultura_ciclo_completo</v>
      </c>
      <c r="C7" s="75" t="s">
        <v>15</v>
      </c>
    </row>
    <row r="8" spans="1:3" ht="15">
      <c r="A8" s="30">
        <f t="shared" si="0"/>
        <v>7</v>
      </c>
      <c r="B8" s="30" t="str">
        <v>cacao_sombrio</v>
      </c>
      <c r="C8" s="76" t="s">
        <v>36</v>
      </c>
    </row>
    <row r="9" spans="1:3" ht="15">
      <c r="A9" s="30">
        <f t="shared" si="0"/>
        <v>8</v>
      </c>
      <c r="B9" s="30" t="str">
        <v>cafe</v>
      </c>
      <c r="C9" s="76" t="s">
        <v>9</v>
      </c>
    </row>
    <row r="10" spans="1:3" ht="15">
      <c r="A10" s="30">
        <f t="shared" si="0"/>
        <v>9</v>
      </c>
      <c r="B10" s="30" t="str">
        <v>cana_panelera</v>
      </c>
      <c r="C10" s="76" t="s">
        <v>15</v>
      </c>
    </row>
    <row r="11" spans="1:3" ht="15">
      <c r="A11" s="30">
        <f t="shared" si="0"/>
        <v>10</v>
      </c>
      <c r="B11" s="30" t="str">
        <v>maiz_tradicional</v>
      </c>
      <c r="C11" s="76" t="s">
        <v>15</v>
      </c>
    </row>
    <row r="12" spans="1:3" ht="15">
      <c r="A12" s="30">
        <f t="shared" si="0"/>
        <v>11</v>
      </c>
      <c r="B12" s="30" t="str">
        <v>banano</v>
      </c>
      <c r="C12" s="76" t="s">
        <v>15</v>
      </c>
    </row>
    <row r="13" spans="1:3" ht="15">
      <c r="A13" s="30">
        <f t="shared" si="0"/>
        <v>12</v>
      </c>
      <c r="B13" s="30" t="str">
        <v>bijao</v>
      </c>
      <c r="C13" s="76" t="s">
        <v>9</v>
      </c>
    </row>
    <row r="14" spans="1:3" ht="15">
      <c r="A14" s="30">
        <f t="shared" si="0"/>
        <v>13</v>
      </c>
      <c r="B14" s="30" t="str">
        <v>guayaba</v>
      </c>
      <c r="C14" s="76" t="s">
        <v>15</v>
      </c>
    </row>
    <row r="15" spans="1:3" ht="15">
      <c r="A15" s="30">
        <f t="shared" si="0"/>
        <v>14</v>
      </c>
      <c r="B15" s="30" t="str">
        <v>mora</v>
      </c>
      <c r="C15" s="76" t="s">
        <v>9</v>
      </c>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banano</v>
      </c>
      <c r="C20" t="str">
        <v>banano</v>
      </c>
    </row>
    <row r="21" spans="1:3">
      <c r="A21" s="1" t="str">
        <v>agricola</v>
      </c>
      <c r="B21" s="1" t="str">
        <v>batata</v>
      </c>
      <c r="C21" t="str">
        <v>batata</v>
      </c>
    </row>
    <row r="22" spans="1:3">
      <c r="A22" s="1" t="str">
        <v>agricola</v>
      </c>
      <c r="B22" s="1" t="str">
        <v>berenjena</v>
      </c>
      <c r="C22" t="str">
        <v>berenjena</v>
      </c>
    </row>
    <row r="23" spans="1:3">
      <c r="A23" s="1" t="str">
        <v>agricola</v>
      </c>
      <c r="B23" s="1" t="str">
        <v>bijao</v>
      </c>
      <c r="C23" t="str">
        <v>bijao</v>
      </c>
    </row>
    <row r="24" spans="1:3">
      <c r="A24" s="1" t="str">
        <v>agricola</v>
      </c>
      <c r="B24" s="1" t="str">
        <v>brocoli</v>
      </c>
      <c r="C24" t="str">
        <v>brócoli</v>
      </c>
    </row>
    <row r="25" spans="1:3">
      <c r="A25" s="1" t="str">
        <v>pecuaria</v>
      </c>
      <c r="B25" s="1" t="str">
        <v>bufalos</v>
      </c>
      <c r="C25" t="str">
        <v>búfalos</v>
      </c>
    </row>
    <row r="26" spans="1:3">
      <c r="A26" s="1" t="str">
        <v>agricola</v>
      </c>
      <c r="B26" s="1" t="str">
        <v>cacao</v>
      </c>
      <c r="C26" t="str">
        <v>cacao</v>
      </c>
    </row>
    <row r="27" spans="1:3">
      <c r="A27" s="1" t="str">
        <v>agricola</v>
      </c>
      <c r="B27" s="1" t="str">
        <v>cacao_aguacate_criollo</v>
      </c>
      <c r="C27" t="str">
        <v>cacao en asocio con aguacate criollo</v>
      </c>
    </row>
    <row r="28" spans="1:3">
      <c r="A28" s="1" t="str">
        <v>agricola</v>
      </c>
      <c r="B28" s="1" t="str">
        <v>cacao_aguacate_papelillo</v>
      </c>
      <c r="C28" t="str">
        <v>cacao en asocio con aguacate papelillo</v>
      </c>
    </row>
    <row r="29" spans="1:3">
      <c r="A29" s="1" t="str">
        <v>agricola</v>
      </c>
      <c r="B29" s="1" t="str">
        <v>cacao_banano</v>
      </c>
      <c r="C29" t="str">
        <v>cacao en asocio con banano</v>
      </c>
    </row>
    <row r="30" spans="1:3">
      <c r="A30" s="1" t="str">
        <v>agricola</v>
      </c>
      <c r="B30" s="1" t="str">
        <v>cacao_banano_aguacate</v>
      </c>
      <c r="C30" t="str">
        <v>cacao en asocio con banano y aguacate</v>
      </c>
    </row>
    <row r="31" spans="1:3">
      <c r="A31" s="1" t="str">
        <v>agricola</v>
      </c>
      <c r="B31" s="1" t="str">
        <v>cacao_banano_aguacate_mandarina_naranja</v>
      </c>
      <c r="C31" t="str">
        <v>cacao en asocio con banano,aguacate, mandarina y naranja</v>
      </c>
    </row>
    <row r="32" spans="1:3">
      <c r="A32" s="1" t="str">
        <v>agricola</v>
      </c>
      <c r="B32" s="1" t="str">
        <v>cacao_platano</v>
      </c>
      <c r="C32" t="str">
        <v>cacao en asocio con plátano</v>
      </c>
    </row>
    <row r="33" spans="1:3">
      <c r="A33" s="1" t="str">
        <v>agricola</v>
      </c>
      <c r="B33" s="1" t="str">
        <v>cacao_platano_limon</v>
      </c>
      <c r="C33" t="str">
        <v>cacao_plátano_limón</v>
      </c>
    </row>
    <row r="34" spans="1:3">
      <c r="A34" s="1" t="str">
        <v>agricola</v>
      </c>
      <c r="B34" s="1" t="str">
        <v>cacao_sombrio</v>
      </c>
      <c r="C34" t="str">
        <v>cacao sombrío</v>
      </c>
    </row>
    <row r="35" spans="1:3">
      <c r="A35" s="1" t="str">
        <v>agricola</v>
      </c>
      <c r="B35" s="1" t="str">
        <v>cachaco</v>
      </c>
      <c r="C35" t="str">
        <v>cachaco</v>
      </c>
    </row>
    <row r="36" spans="1:3">
      <c r="A36" s="1" t="str">
        <v>agricola</v>
      </c>
      <c r="B36" s="1" t="str">
        <v>cafe</v>
      </c>
      <c r="C36" t="str">
        <v>café</v>
      </c>
    </row>
    <row r="37" spans="1:3">
      <c r="A37" s="1" t="str">
        <v>agricola</v>
      </c>
      <c r="B37" s="1" t="str">
        <v>cafe_aguacate</v>
      </c>
      <c r="C37" t="str">
        <v>café en asocio con aguacate</v>
      </c>
    </row>
    <row r="38" spans="1:3">
      <c r="A38" s="1" t="str">
        <v>agricola</v>
      </c>
      <c r="B38" s="1" t="str">
        <v>cafe_frijol_arbustivo</v>
      </c>
      <c r="C38" t="str">
        <v>café en asocio con frijol arbustivo</v>
      </c>
    </row>
    <row r="39" spans="1:3">
      <c r="A39" s="1" t="str">
        <v>agricola</v>
      </c>
      <c r="B39" s="1" t="str">
        <v>cafe_maiz</v>
      </c>
      <c r="C39" t="str">
        <v>café en asocio con maíz</v>
      </c>
    </row>
    <row r="40" spans="1:3">
      <c r="A40" s="1" t="str">
        <v>agricola</v>
      </c>
      <c r="B40" s="1" t="str">
        <v>cafe_platano</v>
      </c>
      <c r="C40" t="str">
        <v>café en asocio con plátano</v>
      </c>
    </row>
    <row r="41" spans="1:3">
      <c r="A41" s="1" t="str">
        <v>agricola</v>
      </c>
      <c r="B41" s="1" t="str">
        <v>cafe_platano_frutales_forestal</v>
      </c>
      <c r="C41" t="str">
        <v>café en asocio con plátano, frutales y sistema forestal</v>
      </c>
    </row>
    <row r="42" spans="1:3">
      <c r="A42" s="1" t="str">
        <v>agricola</v>
      </c>
      <c r="B42" s="1" t="str">
        <v>cafe_sombrio</v>
      </c>
      <c r="C42" t="str">
        <v>Café en sistema de sombrío</v>
      </c>
    </row>
    <row r="43" spans="1:3">
      <c r="A43" s="1" t="str">
        <v>agricola</v>
      </c>
      <c r="B43" s="1" t="str">
        <v>calabacin</v>
      </c>
      <c r="C43" t="str">
        <v>calabacín</v>
      </c>
    </row>
    <row r="44" spans="1:3">
      <c r="A44" s="1" t="str">
        <v>pecuaria</v>
      </c>
      <c r="B44" s="1" t="str">
        <v>camaron</v>
      </c>
      <c r="C44" t="str">
        <v>camarón</v>
      </c>
    </row>
    <row r="45" spans="1:3">
      <c r="A45" s="1" t="str">
        <v>agricola</v>
      </c>
      <c r="B45" s="1" t="str">
        <v>cana</v>
      </c>
      <c r="C45" t="str">
        <v>caña</v>
      </c>
    </row>
    <row r="46" spans="1:3">
      <c r="A46" s="1" t="str">
        <v>agricola</v>
      </c>
      <c r="B46" s="1" t="str">
        <v>cana_flecha</v>
      </c>
      <c r="C46" t="str">
        <v>caña flecha</v>
      </c>
    </row>
    <row r="47" spans="1:3">
      <c r="A47" s="1" t="str">
        <v>agricola</v>
      </c>
      <c r="B47" s="1" t="str">
        <v>cana_panelera</v>
      </c>
      <c r="C47" t="str">
        <v>caña panelera</v>
      </c>
    </row>
    <row r="48" spans="1:3">
      <c r="A48" s="1" t="str">
        <v>pecuaria</v>
      </c>
      <c r="B48" s="1" t="str">
        <v>caprinos</v>
      </c>
      <c r="C48" t="str">
        <v>caprinos</v>
      </c>
    </row>
    <row r="49" spans="1:3">
      <c r="A49" s="1" t="str">
        <v>agricola</v>
      </c>
      <c r="B49" s="1" t="str">
        <v>caucho</v>
      </c>
      <c r="C49" t="str">
        <v>caucho</v>
      </c>
    </row>
    <row r="50" spans="1:3">
      <c r="A50" s="1" t="str">
        <v>agricola</v>
      </c>
      <c r="B50" s="1" t="str">
        <v>cebolla_bulbo</v>
      </c>
      <c r="C50" t="str">
        <v>cebolla bulbo</v>
      </c>
    </row>
    <row r="51" spans="1:3">
      <c r="A51" s="1" t="str">
        <v>agricola</v>
      </c>
      <c r="B51" s="1" t="str">
        <v>cebolla_junca</v>
      </c>
      <c r="C51" t="str">
        <v>cebolla junca</v>
      </c>
    </row>
    <row r="52" spans="1:3">
      <c r="A52" s="1" t="str">
        <v>agricola</v>
      </c>
      <c r="B52" s="1" t="str">
        <v>chontaduro</v>
      </c>
      <c r="C52" t="str">
        <v>chontaduro</v>
      </c>
    </row>
    <row r="53" spans="1:3">
      <c r="A53" s="1" t="str">
        <v>agricola</v>
      </c>
      <c r="B53" s="1" t="str">
        <v>cilantro</v>
      </c>
      <c r="C53" t="str">
        <v>cilantro</v>
      </c>
    </row>
    <row r="54" spans="1:3">
      <c r="A54" s="1" t="str">
        <v>agricola</v>
      </c>
      <c r="B54" s="1" t="str">
        <v>cilantro_morron</v>
      </c>
      <c r="C54" t="str">
        <v>cilantro morrón</v>
      </c>
    </row>
    <row r="55" spans="1:3">
      <c r="A55" s="1" t="str">
        <v>agricola</v>
      </c>
      <c r="B55" s="1" t="str">
        <v>cilantro_repollo</v>
      </c>
      <c r="C55" t="str">
        <v>cilantro_repollo</v>
      </c>
    </row>
    <row r="56" spans="1:3">
      <c r="A56" s="1" t="str">
        <v>agricola</v>
      </c>
      <c r="B56" s="1" t="str">
        <v>ciruela</v>
      </c>
      <c r="C56" t="str">
        <v>ciruela</v>
      </c>
    </row>
    <row r="57" spans="1:3">
      <c r="A57" s="1" t="str">
        <v>agricola</v>
      </c>
      <c r="B57" s="1" t="str">
        <v>ciruela_castilla</v>
      </c>
      <c r="C57" t="str">
        <v>ciruela castilla</v>
      </c>
    </row>
    <row r="58" spans="1:3">
      <c r="A58" s="1" t="str">
        <v>agricola</v>
      </c>
      <c r="B58" s="1" t="str">
        <v>ciruela_costena</v>
      </c>
      <c r="C58" t="str">
        <v>ciruela costeña</v>
      </c>
    </row>
    <row r="59" spans="1:3">
      <c r="A59" s="1" t="str">
        <v>agricola</v>
      </c>
      <c r="B59" s="1" t="str">
        <v>citricos</v>
      </c>
      <c r="C59" t="str">
        <v>cítricos</v>
      </c>
    </row>
    <row r="60" spans="1:3">
      <c r="A60" s="1" t="str">
        <v>agricola</v>
      </c>
      <c r="B60" s="1" t="str">
        <v>coco</v>
      </c>
      <c r="C60" t="str">
        <v>coco</v>
      </c>
    </row>
    <row r="61" spans="1:3">
      <c r="A61" s="1" t="str">
        <v>pecuaria</v>
      </c>
      <c r="B61" s="1" t="str">
        <v>codornices</v>
      </c>
      <c r="C61" t="str">
        <v>codornices</v>
      </c>
    </row>
    <row r="62" spans="1:3">
      <c r="A62" s="1" t="str">
        <v>agricola</v>
      </c>
      <c r="B62" s="1" t="str">
        <v>coliflor</v>
      </c>
      <c r="C62" t="str">
        <v>coliflor</v>
      </c>
    </row>
    <row r="63" spans="1:3">
      <c r="A63" s="1" t="str">
        <v>pecuaria</v>
      </c>
      <c r="B63" s="1" t="str">
        <v>cunicultura</v>
      </c>
      <c r="C63" t="str">
        <v>cunicultura</v>
      </c>
    </row>
    <row r="64" spans="1:3">
      <c r="A64" s="1" t="str">
        <v>pecuaria</v>
      </c>
      <c r="B64" s="1" t="str">
        <v>cuyicultura</v>
      </c>
      <c r="C64" t="str">
        <v>cuyicultura</v>
      </c>
    </row>
    <row r="65" spans="1:3">
      <c r="A65" s="1" t="str">
        <v>agricola</v>
      </c>
      <c r="B65" s="1" t="str">
        <v>espinaca</v>
      </c>
      <c r="C65" t="str">
        <v>espinaca</v>
      </c>
    </row>
    <row r="66" spans="1:3">
      <c r="A66" s="1" t="str">
        <v>agricola</v>
      </c>
      <c r="B66" s="1" t="str">
        <v>fique</v>
      </c>
      <c r="C66" t="str">
        <v>fique</v>
      </c>
    </row>
    <row r="67" spans="1:3">
      <c r="A67" s="1" t="str">
        <v>agricola</v>
      </c>
      <c r="B67" s="1" t="str">
        <v>frijol</v>
      </c>
      <c r="C67" t="str">
        <v>frijol</v>
      </c>
    </row>
    <row r="68" spans="1:3">
      <c r="A68" s="1" t="str">
        <v>agricola</v>
      </c>
      <c r="B68" s="1" t="str">
        <v>frijol_arbustivo</v>
      </c>
      <c r="C68" t="str">
        <v>frjiol arbustivo</v>
      </c>
    </row>
    <row r="69" spans="1:3">
      <c r="A69" s="1" t="str">
        <v>agricola</v>
      </c>
      <c r="B69" s="1" t="str">
        <v>frijol_cabeza_negra</v>
      </c>
      <c r="C69" t="str">
        <v>frijol cabeza negra</v>
      </c>
    </row>
    <row r="70" spans="1:3">
      <c r="A70" s="1" t="str">
        <v>agricola</v>
      </c>
      <c r="B70" s="1" t="str">
        <v>frijol_caraota</v>
      </c>
      <c r="C70" t="str">
        <v>frijol caraota</v>
      </c>
    </row>
    <row r="71" spans="1:3">
      <c r="A71" s="1" t="str">
        <v>agricola</v>
      </c>
      <c r="B71" s="1" t="str">
        <v>frijol_caupi</v>
      </c>
      <c r="C71" t="str">
        <v>frijol caupí</v>
      </c>
    </row>
    <row r="72" spans="1:3">
      <c r="A72" s="1" t="str">
        <v>agricola</v>
      </c>
      <c r="B72" s="1" t="str">
        <v>frijol_rosado_zaragoza</v>
      </c>
      <c r="C72" t="str">
        <v>frijol rosado zaragoza</v>
      </c>
    </row>
    <row r="73" spans="1:3">
      <c r="A73" s="1" t="str">
        <v>agricola</v>
      </c>
      <c r="B73" s="1" t="str">
        <v>frijol_voluble</v>
      </c>
      <c r="C73" t="str">
        <v>frijol voluble</v>
      </c>
    </row>
    <row r="74" spans="1:3">
      <c r="A74" s="1" t="str">
        <v>agricola</v>
      </c>
      <c r="B74" s="1" t="str">
        <v>frijol_zaragoza</v>
      </c>
      <c r="C74" t="str">
        <v>frijol zaragoza</v>
      </c>
    </row>
    <row r="75" spans="1:3">
      <c r="A75" s="1" t="str">
        <v>agricola</v>
      </c>
      <c r="B75" s="1" t="str">
        <v>frijol_zaragoza</v>
      </c>
      <c r="C75" t="str">
        <v>frijol zaragoza</v>
      </c>
    </row>
    <row r="76" spans="1:3">
      <c r="A76" s="1" t="str">
        <v>pecuaria</v>
      </c>
      <c r="B76" s="1" t="str">
        <v>ganaderia_carne</v>
      </c>
      <c r="C76" t="str">
        <v>ganadería de carne</v>
      </c>
    </row>
    <row r="77" spans="1:3">
      <c r="A77" s="1" t="str">
        <v>pecuaria</v>
      </c>
      <c r="B77" s="1" t="str">
        <v>ganaderia_dp</v>
      </c>
      <c r="C77" t="str">
        <v>ganadería doble propósito</v>
      </c>
    </row>
    <row r="78" spans="1:3">
      <c r="A78" s="1" t="str">
        <v>pecuaria</v>
      </c>
      <c r="B78" s="1" t="str">
        <v>ganaderia_leche</v>
      </c>
      <c r="C78" t="str">
        <v>ganadería de leche</v>
      </c>
    </row>
    <row r="79" spans="1:3">
      <c r="A79" s="1" t="str">
        <v>agricola</v>
      </c>
      <c r="B79" s="1" t="str">
        <v>granadilla</v>
      </c>
      <c r="C79" t="str">
        <v>granadilla</v>
      </c>
    </row>
    <row r="80" spans="1:3">
      <c r="A80" s="1" t="str">
        <v>agricola</v>
      </c>
      <c r="B80" s="1" t="str">
        <v>guandul</v>
      </c>
      <c r="C80" t="str">
        <v>guandul</v>
      </c>
    </row>
    <row r="81" spans="1:3">
      <c r="A81" s="1" t="str">
        <v>agricola</v>
      </c>
      <c r="B81" s="1" t="str">
        <v>guayaba</v>
      </c>
      <c r="C81" t="str">
        <v>guayaba</v>
      </c>
    </row>
    <row r="82" spans="1:3">
      <c r="A82" s="1" t="str">
        <v>agricola</v>
      </c>
      <c r="B82" s="1" t="str">
        <v>gulupa</v>
      </c>
      <c r="C82" t="str">
        <v>gulupa</v>
      </c>
    </row>
    <row r="83" spans="1:3">
      <c r="A83" s="1" t="str">
        <v>agricola</v>
      </c>
      <c r="B83" s="1" t="str">
        <v>hierbabuena</v>
      </c>
      <c r="C83" t="str">
        <v>hierbabuena</v>
      </c>
    </row>
    <row r="84" spans="1:3">
      <c r="A84" s="1" t="str">
        <v>agricola</v>
      </c>
      <c r="B84" s="1" t="str">
        <v>hortalizas*</v>
      </c>
      <c r="C84" t="str">
        <v>hortalizas</v>
      </c>
    </row>
    <row r="85" spans="1:3">
      <c r="A85" s="1" t="str">
        <v>agricola</v>
      </c>
      <c r="B85" s="1" t="str">
        <v xml:space="preserve">lechuga </v>
      </c>
      <c r="C85" t="str">
        <v>lechuga</v>
      </c>
    </row>
    <row r="86" spans="1:3">
      <c r="A86" s="1" t="str">
        <v>agricola</v>
      </c>
      <c r="B86" s="1" t="str">
        <v>lechuga_gourmet</v>
      </c>
      <c r="C86" t="str">
        <v>lechuga gourmet</v>
      </c>
    </row>
    <row r="87" spans="1:3">
      <c r="A87" s="1" t="str">
        <v>agricola</v>
      </c>
      <c r="B87" s="1" t="str">
        <v>limon</v>
      </c>
      <c r="C87" t="str">
        <v>limón</v>
      </c>
    </row>
    <row r="88" spans="1:3">
      <c r="A88" s="1" t="str">
        <v>agricola</v>
      </c>
      <c r="B88" s="1" t="str">
        <v>limon_castilla</v>
      </c>
      <c r="C88" t="str">
        <v>limón de castilla</v>
      </c>
    </row>
    <row r="89" spans="1:3">
      <c r="A89" s="1" t="str">
        <v>agricola</v>
      </c>
      <c r="B89" s="1" t="str">
        <v>limon_castilla_limon_mandarino</v>
      </c>
      <c r="C89" t="str">
        <v>limón de castilla y limón mandarino</v>
      </c>
    </row>
    <row r="90" spans="1:3">
      <c r="A90" s="1" t="str">
        <v>agricola</v>
      </c>
      <c r="B90" s="1" t="str">
        <v>limon_criollo</v>
      </c>
      <c r="C90" t="str">
        <v>limón criollo</v>
      </c>
    </row>
    <row r="91" spans="1:3">
      <c r="A91" s="1" t="str">
        <v>agricola</v>
      </c>
      <c r="B91" s="1" t="str">
        <v>limon_mandarina</v>
      </c>
      <c r="C91" t="str">
        <v xml:space="preserve">limón en asocio con mandarina </v>
      </c>
    </row>
    <row r="92" spans="1:3">
      <c r="A92" s="1" t="str">
        <v>agricola</v>
      </c>
      <c r="B92" s="1" t="str">
        <v>limon_mandarino</v>
      </c>
      <c r="C92" t="str">
        <v>limón mandarino</v>
      </c>
    </row>
    <row r="93" spans="1:3">
      <c r="A93" s="1" t="str">
        <v>agricola</v>
      </c>
      <c r="B93" s="1" t="str">
        <v>limon_tahiti</v>
      </c>
      <c r="C93" t="str">
        <v>limón Tahití</v>
      </c>
    </row>
    <row r="94" spans="1:3">
      <c r="A94" s="1" t="str">
        <v>agricola</v>
      </c>
      <c r="B94" s="1" t="str">
        <v>maiz</v>
      </c>
      <c r="C94" t="str">
        <v>maíz</v>
      </c>
    </row>
    <row r="95" spans="1:3">
      <c r="A95" s="1" t="str">
        <v>agricola</v>
      </c>
      <c r="B95" s="1" t="str">
        <v>maiz amarillo</v>
      </c>
      <c r="C95" t="str">
        <v>maíz amarillo</v>
      </c>
    </row>
    <row r="96" spans="1:3">
      <c r="A96" s="1" t="str">
        <v>agricola</v>
      </c>
      <c r="B96" s="1" t="str">
        <v>maiz puya</v>
      </c>
      <c r="C96" t="str">
        <v>maíz puya</v>
      </c>
    </row>
    <row r="97" spans="1:3">
      <c r="A97" s="1" t="str">
        <v>agricola</v>
      </c>
      <c r="B97" s="1" t="str">
        <v>maiz_amarillo</v>
      </c>
      <c r="C97" t="str">
        <v xml:space="preserve">Maíz amarillo </v>
      </c>
    </row>
    <row r="98" spans="1:3">
      <c r="A98" s="1" t="str">
        <v>agricola</v>
      </c>
      <c r="B98" s="1" t="str">
        <v>maiz_amarillo_tradicional</v>
      </c>
      <c r="C98" t="str">
        <v>maíz amarillo  tradicional</v>
      </c>
    </row>
    <row r="99" spans="1:3">
      <c r="A99" s="1" t="str">
        <v>agricola</v>
      </c>
      <c r="B99" s="1" t="str">
        <v>maiz_blanco</v>
      </c>
      <c r="C99" t="str">
        <v>Maíz blanco tradicional</v>
      </c>
    </row>
    <row r="100" spans="1:3">
      <c r="A100" s="1" t="str">
        <v>agricola</v>
      </c>
      <c r="B100" s="1" t="str">
        <v>maiz_blanco_tradicional</v>
      </c>
      <c r="C100" t="str">
        <v>maíz blanco tradicional</v>
      </c>
    </row>
    <row r="101" spans="1:3">
      <c r="A101" s="1" t="str">
        <v>agricola</v>
      </c>
      <c r="B101" s="1" t="str">
        <v>maiz_puya</v>
      </c>
      <c r="C101" t="str">
        <v>maíz puya</v>
      </c>
    </row>
    <row r="102" spans="1:3">
      <c r="A102" s="1" t="str">
        <v>agricola</v>
      </c>
      <c r="B102" s="1" t="str">
        <v>maiz_tecnificado</v>
      </c>
      <c r="C102" t="str">
        <v>maíz tecnificado</v>
      </c>
    </row>
    <row r="103" spans="1:3">
      <c r="A103" s="1" t="str">
        <v>agricola</v>
      </c>
      <c r="B103" s="1" t="str">
        <v>maiz_tradicional</v>
      </c>
      <c r="C103" t="str">
        <v>maíz tradicional</v>
      </c>
    </row>
    <row r="104" spans="1:3">
      <c r="A104" s="1" t="str">
        <v>agricola</v>
      </c>
      <c r="B104" s="1" t="str">
        <v>malanga</v>
      </c>
      <c r="C104" t="str">
        <v>malanga</v>
      </c>
    </row>
    <row r="105" spans="1:3">
      <c r="A105" s="1" t="str">
        <v>agricola</v>
      </c>
      <c r="B105" s="1" t="str">
        <v>mamoncillo</v>
      </c>
      <c r="C105" t="str">
        <v>mamoncillo</v>
      </c>
    </row>
    <row r="106" spans="1:3">
      <c r="A106" s="1" t="str">
        <v>agricola</v>
      </c>
      <c r="B106" s="1" t="str">
        <v>mamoncillo</v>
      </c>
      <c r="C106" t="str">
        <v>mamoncillo</v>
      </c>
    </row>
    <row r="107" spans="1:3">
      <c r="A107" s="1" t="str">
        <v>agricola</v>
      </c>
      <c r="B107" s="1" t="str">
        <v>mandarina</v>
      </c>
      <c r="C107" t="str">
        <v>mandarina</v>
      </c>
    </row>
    <row r="108" spans="1:3">
      <c r="A108" s="1" t="str">
        <v>agricola</v>
      </c>
      <c r="B108" s="1" t="str">
        <v>mango</v>
      </c>
      <c r="C108" t="str">
        <v>mango</v>
      </c>
    </row>
    <row r="109" spans="1:3">
      <c r="A109" s="1" t="str">
        <v>agricola</v>
      </c>
      <c r="B109" s="1" t="str">
        <v>mango_hilaza</v>
      </c>
      <c r="C109" t="str">
        <v>mango hilaza</v>
      </c>
    </row>
    <row r="110" spans="1:3">
      <c r="A110" s="1" t="str">
        <v>agricola</v>
      </c>
      <c r="B110" s="1" t="str">
        <v>mango_keitt</v>
      </c>
      <c r="C110" t="str">
        <v>mango keitt</v>
      </c>
    </row>
    <row r="111" spans="1:3">
      <c r="A111" s="1" t="str">
        <v>agricola</v>
      </c>
      <c r="B111" s="1" t="str">
        <v>mango_tommy</v>
      </c>
      <c r="C111" t="str">
        <v>mango tommy</v>
      </c>
    </row>
    <row r="112" spans="1:3">
      <c r="A112" s="1" t="str">
        <v>agricola</v>
      </c>
      <c r="B112" s="1" t="str">
        <v>maracuya</v>
      </c>
      <c r="C112" t="str">
        <v>maracuyá</v>
      </c>
    </row>
    <row r="113" spans="1:3">
      <c r="A113" s="1" t="str">
        <v>agricola</v>
      </c>
      <c r="B113" s="1" t="str">
        <v>melon</v>
      </c>
      <c r="C113" t="str">
        <v xml:space="preserve">melón </v>
      </c>
    </row>
    <row r="114" spans="1:3">
      <c r="A114" s="1" t="str">
        <v>agricola</v>
      </c>
      <c r="B114" s="1" t="str">
        <v>mora</v>
      </c>
      <c r="C114" t="str">
        <v>mora</v>
      </c>
    </row>
    <row r="115" spans="1:3">
      <c r="A115" s="1" t="str">
        <v>agricola</v>
      </c>
      <c r="B115" s="1" t="str">
        <v>name</v>
      </c>
      <c r="C115" t="str">
        <v>ñame</v>
      </c>
    </row>
    <row r="116" spans="1:3">
      <c r="A116" s="1" t="str">
        <v>agricola</v>
      </c>
      <c r="B116" s="1" t="str">
        <v>name_diamante</v>
      </c>
      <c r="C116" t="str">
        <v>ñame diamante</v>
      </c>
    </row>
    <row r="117" spans="1:3">
      <c r="A117" s="1" t="str">
        <v>agricola</v>
      </c>
      <c r="B117" s="1" t="str">
        <v>name_espino</v>
      </c>
      <c r="C117" t="str">
        <v>ñame espino</v>
      </c>
    </row>
    <row r="118" spans="1:3">
      <c r="A118" s="1" t="str">
        <v>agricola</v>
      </c>
      <c r="B118" s="1" t="str">
        <v>naranja</v>
      </c>
      <c r="C118" t="str">
        <v>naranja</v>
      </c>
    </row>
    <row r="119" spans="1:3">
      <c r="A119" s="1" t="str">
        <v>agricola</v>
      </c>
      <c r="B119" s="1" t="str">
        <v>naranja_valencia</v>
      </c>
      <c r="C119" t="str">
        <v>naranja valencia</v>
      </c>
    </row>
    <row r="120" spans="1:3">
      <c r="A120" s="1" t="str">
        <v>pecuaria</v>
      </c>
      <c r="B120" s="1" t="str">
        <v>ovinos</v>
      </c>
      <c r="C120" t="str">
        <v>ovinos</v>
      </c>
    </row>
    <row r="121" spans="1:3">
      <c r="A121" s="1" t="str">
        <v>agricola</v>
      </c>
      <c r="B121" s="1" t="str">
        <v>palma_aceite</v>
      </c>
      <c r="C121" t="str">
        <v>palma de aceite</v>
      </c>
    </row>
    <row r="122" spans="1:3">
      <c r="A122" s="1" t="str">
        <v>agricola</v>
      </c>
      <c r="B122" s="1" t="str">
        <v>papa</v>
      </c>
      <c r="C122" t="str">
        <v>papa</v>
      </c>
    </row>
    <row r="123" spans="1:3">
      <c r="A123" s="1" t="str">
        <v>agricola</v>
      </c>
      <c r="B123" s="1" t="str">
        <v>papa_criolla</v>
      </c>
      <c r="C123" t="str">
        <v>papa criolla</v>
      </c>
    </row>
    <row r="124" spans="1:3">
      <c r="A124" s="1" t="str">
        <v>agricola</v>
      </c>
      <c r="B124" s="1" t="str">
        <v>papaya</v>
      </c>
      <c r="C124" t="str">
        <v>papaya</v>
      </c>
    </row>
    <row r="125" spans="1:3">
      <c r="A125" s="1" t="str">
        <v>agricola</v>
      </c>
      <c r="B125" s="1" t="str">
        <v>patilla</v>
      </c>
      <c r="C125" t="str">
        <v>patilla</v>
      </c>
    </row>
    <row r="126" spans="1:3">
      <c r="A126" s="1" t="str">
        <v>agricola</v>
      </c>
      <c r="B126" s="1" t="str">
        <v>patilla_melon</v>
      </c>
      <c r="C126" t="str">
        <v>patilla en asocio con melón</v>
      </c>
    </row>
    <row r="127" spans="1:3">
      <c r="A127" s="1" t="str">
        <v>agricola</v>
      </c>
      <c r="B127" s="1" t="str">
        <v>pepino_guiso</v>
      </c>
      <c r="C127" t="str">
        <v>pepino guiso</v>
      </c>
    </row>
    <row r="128" spans="1:3">
      <c r="A128" s="1" t="str">
        <v>pecuaria</v>
      </c>
      <c r="B128" s="1" t="str">
        <v>piangua</v>
      </c>
      <c r="C128" t="str">
        <v>piangua</v>
      </c>
    </row>
    <row r="129" spans="1:3">
      <c r="A129" s="1" t="str">
        <v>agricola</v>
      </c>
      <c r="B129" s="1" t="str">
        <v>pimenton</v>
      </c>
      <c r="C129" t="str">
        <v>pimentón</v>
      </c>
    </row>
    <row r="130" spans="1:3">
      <c r="A130" s="1" t="str">
        <v>agricola</v>
      </c>
      <c r="B130" s="1" t="str">
        <v>pimienta</v>
      </c>
      <c r="C130" t="str">
        <v>pimienta</v>
      </c>
    </row>
    <row r="131" spans="1:3">
      <c r="A131" s="1" t="str">
        <v>agricola</v>
      </c>
      <c r="B131" s="1" t="str">
        <v>pimientos</v>
      </c>
      <c r="C131" t="str">
        <v>pimientos</v>
      </c>
    </row>
    <row r="132" spans="1:3">
      <c r="A132" s="1" t="str">
        <v>agricola</v>
      </c>
      <c r="B132" s="1" t="str">
        <v>piña</v>
      </c>
      <c r="C132" t="str">
        <v>piña</v>
      </c>
    </row>
    <row r="133" spans="1:3">
      <c r="A133" s="1" t="str">
        <v>pecuaria</v>
      </c>
      <c r="B133" s="1" t="str">
        <v>piscicultura_bocachico</v>
      </c>
      <c r="C133" t="str">
        <v>piscicultura</v>
      </c>
    </row>
    <row r="134" spans="1:3">
      <c r="A134" s="1" t="str">
        <v>pecuaria</v>
      </c>
      <c r="B134" s="1" t="str">
        <v>piscicultura_cachama</v>
      </c>
      <c r="C134" t="str">
        <v>piscicultura cachama</v>
      </c>
    </row>
    <row r="135" spans="1:3">
      <c r="A135" s="1" t="str">
        <v>pecuaria</v>
      </c>
      <c r="B135" s="1" t="str">
        <v>piscicultura_cachama_bocachico</v>
      </c>
      <c r="C135" t="str">
        <v>piscicultura cachama bocachico</v>
      </c>
    </row>
    <row r="136" spans="1:3">
      <c r="A136" s="1" t="str">
        <v>pecuaria</v>
      </c>
      <c r="B136" s="1" t="str">
        <v>piscicultura_tilapia</v>
      </c>
      <c r="C136" t="str">
        <v>piscicultura tilapia</v>
      </c>
    </row>
    <row r="137" spans="1:3">
      <c r="A137" s="1" t="str">
        <v>pecuaria</v>
      </c>
      <c r="B137" s="1" t="str">
        <v>piscicultura_tilapia_bocachico</v>
      </c>
      <c r="C137" t="str">
        <v>piscicultura tilapia y bocachico</v>
      </c>
    </row>
    <row r="138" spans="1:3">
      <c r="A138" s="1" t="str">
        <v>pecuaria</v>
      </c>
      <c r="B138" s="1" t="str">
        <v>piscicultura_tilapia_cachama</v>
      </c>
      <c r="C138" t="str">
        <v>piscicultura tilapia y cachama</v>
      </c>
    </row>
    <row r="139" spans="1:3">
      <c r="A139" s="1" t="str">
        <v>pecuaria</v>
      </c>
      <c r="B139" s="1" t="str">
        <v>piscicultura_trucha</v>
      </c>
      <c r="C139" t="str">
        <v>piscicultura trucha</v>
      </c>
    </row>
    <row r="140" spans="1:3">
      <c r="A140" s="1" t="str">
        <v>agricola</v>
      </c>
      <c r="B140" s="1" t="str">
        <v>platano</v>
      </c>
      <c r="C140" t="str">
        <v>plátano</v>
      </c>
    </row>
    <row r="141" spans="1:3">
      <c r="A141" s="1" t="str">
        <v>agricola</v>
      </c>
      <c r="B141" s="1" t="str">
        <v>platano_harton</v>
      </c>
      <c r="C141" t="str">
        <v>plátano hartón</v>
      </c>
    </row>
    <row r="142" spans="1:3">
      <c r="A142" s="1" t="str">
        <v>pecuaria</v>
      </c>
      <c r="B142" s="1" t="str">
        <v>porcicultura_ceba</v>
      </c>
      <c r="C142" t="str">
        <v>porcicultura de ceba</v>
      </c>
    </row>
    <row r="143" spans="1:3">
      <c r="A143" s="1" t="str">
        <v>pecuaria</v>
      </c>
      <c r="B143" s="1" t="str">
        <v>porcicultura_ciclo_completo</v>
      </c>
      <c r="C143" t="str">
        <v>porcicultura de ciclo completo</v>
      </c>
    </row>
    <row r="144" spans="1:3">
      <c r="A144" s="1" t="str">
        <v>pecuaria</v>
      </c>
      <c r="B144" s="1" t="str">
        <v>porcicultura_cria</v>
      </c>
      <c r="C144" t="str">
        <v>porcicultura de cría</v>
      </c>
    </row>
    <row r="145" spans="1:3">
      <c r="A145" s="1" t="str">
        <v>pecuaria</v>
      </c>
      <c r="B145" s="1" t="str">
        <v>porcicultura_cria_levante</v>
      </c>
      <c r="C145" t="str">
        <v>porcicultura de cría y levante</v>
      </c>
    </row>
    <row r="146" spans="1:3">
      <c r="A146" s="1" t="str">
        <v>agricola</v>
      </c>
      <c r="B146" s="1" t="str">
        <v>remolacha</v>
      </c>
      <c r="C146" t="str">
        <v>remolacha</v>
      </c>
    </row>
    <row r="147" spans="1:3">
      <c r="A147" s="1" t="str">
        <v>agricola</v>
      </c>
      <c r="B147" s="1" t="str">
        <v>repollo</v>
      </c>
      <c r="C147" t="str">
        <v>repollo</v>
      </c>
    </row>
    <row r="148" spans="1:3">
      <c r="A148" s="1" t="str">
        <v>agricola</v>
      </c>
      <c r="B148" s="1" t="str">
        <v>sacha_inchi</v>
      </c>
      <c r="C148" t="str">
        <v>sacha inchi</v>
      </c>
    </row>
    <row r="149" spans="1:3">
      <c r="A149" s="1" t="str">
        <v>agricola</v>
      </c>
      <c r="B149" s="1" t="str">
        <v>sorgo</v>
      </c>
      <c r="C149" t="str">
        <v>sorgo</v>
      </c>
    </row>
    <row r="150" spans="1:3">
      <c r="A150" s="1" t="str">
        <v>agricola</v>
      </c>
      <c r="B150" s="1" t="str">
        <v>soya</v>
      </c>
      <c r="C150" t="str">
        <v>soya</v>
      </c>
    </row>
    <row r="151" spans="1:3">
      <c r="A151" s="1" t="str">
        <v>agricola</v>
      </c>
      <c r="B151" s="1" t="str">
        <v>stevia</v>
      </c>
      <c r="C151" t="str">
        <v>stevia</v>
      </c>
    </row>
    <row r="152" spans="1:3">
      <c r="A152" s="1" t="str">
        <v>agricola</v>
      </c>
      <c r="B152" s="1" t="str">
        <v>tabaco</v>
      </c>
      <c r="C152" t="str">
        <v>tabaco</v>
      </c>
    </row>
    <row r="153" spans="1:3">
      <c r="A153" s="1" t="str">
        <v>agricola</v>
      </c>
      <c r="B153" s="1" t="str">
        <v>tomate_arbol</v>
      </c>
      <c r="C153" t="str">
        <v>tomate de árbol</v>
      </c>
    </row>
    <row r="154" spans="1:3">
      <c r="A154" s="1" t="str">
        <v>agricola</v>
      </c>
      <c r="B154" s="1" t="str">
        <v>tomate_cherry</v>
      </c>
      <c r="C154" t="str">
        <v>tomate cherry</v>
      </c>
    </row>
    <row r="155" spans="1:3">
      <c r="A155" s="1" t="str">
        <v>agricola</v>
      </c>
      <c r="B155" s="1" t="str">
        <v>tomate_mesa</v>
      </c>
      <c r="C155" t="str">
        <v>tomate de mesa</v>
      </c>
    </row>
    <row r="156" spans="1:3">
      <c r="A156" s="1" t="str">
        <v>agricola</v>
      </c>
      <c r="B156" s="1" t="str">
        <v>uchuva</v>
      </c>
      <c r="C156" t="str">
        <v>uchuva</v>
      </c>
    </row>
    <row r="157" spans="1:3">
      <c r="A157" s="1" t="str">
        <v>agricola</v>
      </c>
      <c r="B157" s="1" t="str">
        <v>uva</v>
      </c>
      <c r="C157" t="str">
        <v>uva</v>
      </c>
    </row>
    <row r="158" spans="1:3">
      <c r="A158" s="1" t="str">
        <v>agricola</v>
      </c>
      <c r="B158" s="1" t="str">
        <v>yuca</v>
      </c>
      <c r="C158" t="str">
        <v>yuca</v>
      </c>
    </row>
    <row r="159" spans="1:3">
      <c r="A159" s="1" t="str">
        <v>agricola</v>
      </c>
      <c r="B159" s="1" t="str">
        <v>yuca_industrial</v>
      </c>
      <c r="C159" t="str">
        <v>yuca para uso industrial</v>
      </c>
    </row>
    <row r="160" spans="1:3">
      <c r="A160" s="1" t="str">
        <v>agricola</v>
      </c>
      <c r="B160" s="1" t="str">
        <v>yuca_maiz</v>
      </c>
      <c r="C160" t="str">
        <v>yuca en asocio con maíz</v>
      </c>
    </row>
    <row r="161" spans="1:3">
      <c r="A161" s="1" t="str">
        <v>agricola</v>
      </c>
      <c r="B161" s="1" t="str">
        <v>yuca_maiz_ahuyama</v>
      </c>
      <c r="C161" t="str">
        <v>yuca en asocio con maíz y ahuyama</v>
      </c>
    </row>
    <row r="162" spans="1:3">
      <c r="A162" s="1" t="str">
        <v>agricola</v>
      </c>
      <c r="B162" s="1" t="str">
        <v>yuca_maiz_name</v>
      </c>
      <c r="C162" t="str">
        <v>yuca en asocio con maíz y ñame</v>
      </c>
    </row>
    <row r="163" spans="1:3">
      <c r="A163" s="1" t="str">
        <v>agricola</v>
      </c>
      <c r="B163" s="1" t="str">
        <v>yuca_maiz_name_patilla</v>
      </c>
      <c r="C163" t="str">
        <v>Yuca en asocio con maíz, ñame y patilla</v>
      </c>
    </row>
    <row r="164" spans="1:3">
      <c r="A164" s="1" t="str">
        <v>agricola</v>
      </c>
      <c r="B164" s="1" t="str">
        <v>yuca_maiz_patilla</v>
      </c>
      <c r="C164" t="str">
        <v>yuca en asocio con maíz y patilla</v>
      </c>
    </row>
    <row r="165" spans="1:3">
      <c r="A165" s="1" t="str">
        <v>agricola</v>
      </c>
      <c r="B165" s="1" t="str">
        <v>yuca_name</v>
      </c>
      <c r="C165" t="str">
        <v>yuca en asocio con ñame</v>
      </c>
    </row>
    <row r="166" spans="1:3">
      <c r="A166" s="1" t="str">
        <v>agricola</v>
      </c>
      <c r="B166" s="1" t="str">
        <v>zanahoria</v>
      </c>
      <c r="C166" t="str">
        <v>zanahoria</v>
      </c>
    </row>
    <row r="167" spans="1:3">
      <c r="A167" s="1" t="str">
        <v>agricola</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248104DD-3C40-4556-A4B0-6D3BABBB771A}"/>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Leidy Jaqueline Ramos Velasquez</cp:lastModifiedBy>
  <cp:revision/>
  <dcterms:created xsi:type="dcterms:W3CDTF">2023-06-01T14:44:35Z</dcterms:created>
  <dcterms:modified xsi:type="dcterms:W3CDTF">2025-06-04T15:01:30Z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