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9"/>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Galeras - Sucre/10. DTS consolidado/ANEXOS/"/>
    </mc:Choice>
  </mc:AlternateContent>
  <xr:revisionPtr revIDLastSave="45" documentId="13_ncr:1_{F4B43319-A5B6-4BA4-8319-04AFFD6A6BE7}" xr6:coauthVersionLast="47" xr6:coauthVersionMax="47" xr10:uidLastSave="{93029772-6770-4D9F-8FD5-85EFD7E3B7AC}"/>
  <bookViews>
    <workbookView xWindow="-108" yWindow="-108" windowWidth="23256" windowHeight="12456"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1" i="13" l="1"/>
  <c r="E121" i="13"/>
  <c r="F121" i="13"/>
  <c r="G121" i="13"/>
  <c r="H121" i="13"/>
  <c r="D117" i="13"/>
  <c r="E117" i="13"/>
  <c r="F117" i="13"/>
  <c r="G117" i="13"/>
  <c r="H117" i="13"/>
  <c r="D113" i="13"/>
  <c r="E113" i="13"/>
  <c r="F113" i="13"/>
  <c r="G113" i="13"/>
  <c r="H113" i="13"/>
  <c r="D109" i="13"/>
  <c r="E109" i="13"/>
  <c r="F109" i="13"/>
  <c r="G109" i="13"/>
  <c r="H109" i="13"/>
  <c r="D105" i="13"/>
  <c r="E105" i="13"/>
  <c r="F105" i="13"/>
  <c r="G105" i="13"/>
  <c r="H105" i="13"/>
  <c r="D101" i="13"/>
  <c r="E101" i="13"/>
  <c r="F101" i="13"/>
  <c r="G101" i="13"/>
  <c r="H101" i="13"/>
  <c r="D97" i="13"/>
  <c r="E97" i="13"/>
  <c r="F97" i="13"/>
  <c r="G97" i="13"/>
  <c r="H97" i="13"/>
  <c r="D93" i="13"/>
  <c r="E93" i="13"/>
  <c r="F93" i="13"/>
  <c r="G93" i="13"/>
  <c r="H93" i="13"/>
  <c r="D89" i="13"/>
  <c r="E89" i="13"/>
  <c r="F89" i="13"/>
  <c r="G89" i="13"/>
  <c r="H89" i="13"/>
  <c r="D85" i="13"/>
  <c r="E85" i="13"/>
  <c r="F85" i="13"/>
  <c r="G85" i="13"/>
  <c r="H85" i="13"/>
  <c r="D81" i="13"/>
  <c r="E81" i="13"/>
  <c r="F81" i="13"/>
  <c r="G81" i="13"/>
  <c r="H81" i="13"/>
  <c r="D77" i="13"/>
  <c r="E77" i="13"/>
  <c r="F77" i="13"/>
  <c r="G77" i="13"/>
  <c r="H77" i="13"/>
  <c r="D73" i="13"/>
  <c r="E73" i="13"/>
  <c r="F73" i="13"/>
  <c r="G73" i="13"/>
  <c r="H73" i="13"/>
  <c r="D69" i="13"/>
  <c r="E69" i="13"/>
  <c r="F69" i="13"/>
  <c r="G69" i="13"/>
  <c r="H69" i="13"/>
  <c r="D65" i="13"/>
  <c r="E65" i="13"/>
  <c r="F65" i="13"/>
  <c r="G65" i="13"/>
  <c r="H65" i="13"/>
  <c r="D61" i="13"/>
  <c r="E61" i="13"/>
  <c r="F61" i="13"/>
  <c r="G61" i="13"/>
  <c r="H61" i="13"/>
  <c r="D57" i="13"/>
  <c r="E57" i="13"/>
  <c r="F57" i="13"/>
  <c r="G57" i="13"/>
  <c r="H57" i="13"/>
  <c r="D53" i="13"/>
  <c r="E53" i="13"/>
  <c r="F53" i="13"/>
  <c r="G53" i="13"/>
  <c r="H53" i="13"/>
  <c r="D49" i="13"/>
  <c r="E49" i="13"/>
  <c r="F49" i="13"/>
  <c r="G49" i="13"/>
  <c r="H49" i="13"/>
  <c r="D45" i="13"/>
  <c r="E45" i="13"/>
  <c r="F45" i="13"/>
  <c r="G45" i="13"/>
  <c r="H45" i="13"/>
  <c r="D41" i="13"/>
  <c r="E41" i="13"/>
  <c r="F41" i="13"/>
  <c r="G41" i="13"/>
  <c r="H41" i="13"/>
  <c r="D37" i="13"/>
  <c r="E37" i="13"/>
  <c r="F37" i="13"/>
  <c r="G37" i="13"/>
  <c r="H37" i="13"/>
  <c r="D33" i="13"/>
  <c r="E33" i="13"/>
  <c r="F33" i="13"/>
  <c r="G33" i="13"/>
  <c r="H33" i="13"/>
  <c r="D29" i="13"/>
  <c r="E29" i="13"/>
  <c r="F29" i="13"/>
  <c r="G29" i="13"/>
  <c r="H29" i="13"/>
  <c r="D25" i="13"/>
  <c r="E25" i="13"/>
  <c r="F25" i="13"/>
  <c r="G25" i="13"/>
  <c r="H25" i="13"/>
  <c r="D21" i="13"/>
  <c r="E21" i="13"/>
  <c r="F21" i="13"/>
  <c r="G21" i="13"/>
  <c r="H21" i="13"/>
  <c r="D17" i="13"/>
  <c r="E17" i="13"/>
  <c r="F17" i="13"/>
  <c r="G17" i="13"/>
  <c r="H17" i="13"/>
  <c r="H13" i="13"/>
  <c r="D13" i="13"/>
  <c r="E13" i="13"/>
  <c r="F13" i="13"/>
  <c r="G13" i="13"/>
  <c r="D9" i="13"/>
  <c r="E9" i="13"/>
  <c r="F9" i="13"/>
  <c r="G9" i="13"/>
  <c r="H9" i="13"/>
  <c r="D5" i="13"/>
  <c r="E5" i="13"/>
  <c r="F5" i="13"/>
  <c r="G5" i="13"/>
  <c r="H5" i="13"/>
  <c r="C85" i="13" l="1"/>
  <c r="C89" i="13"/>
  <c r="C93" i="13"/>
  <c r="C95" i="13"/>
  <c r="C97" i="13" s="1"/>
  <c r="C96" i="13"/>
  <c r="C101" i="13"/>
  <c r="C105" i="13"/>
  <c r="C109" i="13"/>
  <c r="C113" i="13"/>
  <c r="C117" i="13"/>
  <c r="C121" i="13"/>
  <c r="C73" i="13"/>
  <c r="C77" i="13"/>
  <c r="C81" i="13"/>
  <c r="C69" i="13"/>
  <c r="C65" i="13"/>
  <c r="C61" i="13"/>
  <c r="C57" i="13"/>
  <c r="C53" i="13"/>
  <c r="C49" i="13"/>
  <c r="C45" i="13"/>
  <c r="C41" i="13"/>
  <c r="C37" i="13"/>
  <c r="C33" i="13"/>
  <c r="C29" i="13"/>
  <c r="C25" i="13"/>
  <c r="C21" i="13"/>
  <c r="C17" i="13"/>
  <c r="C13" i="13"/>
  <c r="C9" i="13"/>
  <c r="C5" i="13"/>
  <c r="D4" i="13"/>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AP102" i="12" s="1"/>
  <c r="D102" i="12"/>
  <c r="C102" i="12"/>
  <c r="B102" i="12"/>
  <c r="AS57" i="12" l="1"/>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12" i="16" l="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<sst xmlns="http://schemas.openxmlformats.org/spreadsheetml/2006/main" count="289" uniqueCount="76">
  <si>
    <t>UFH</t>
  </si>
  <si>
    <t>Maiz</t>
  </si>
  <si>
    <t>Caña_panelera</t>
  </si>
  <si>
    <t>ganadería</t>
  </si>
  <si>
    <t>porcicultura</t>
  </si>
  <si>
    <t xml:space="preserve">avicultura </t>
  </si>
  <si>
    <t>ovinos</t>
  </si>
  <si>
    <t>02Va-80</t>
  </si>
  <si>
    <t>Área total</t>
  </si>
  <si>
    <t>Apto</t>
  </si>
  <si>
    <t>No apto</t>
  </si>
  <si>
    <t>% aptitud</t>
  </si>
  <si>
    <t>02Vb-80</t>
  </si>
  <si>
    <t>02Wa-80</t>
  </si>
  <si>
    <t>02Wb-80</t>
  </si>
  <si>
    <t>03Vb-73</t>
  </si>
  <si>
    <t>03Vb2s1-73</t>
  </si>
  <si>
    <t>03Vbs1-73</t>
  </si>
  <si>
    <t>03Wb-73</t>
  </si>
  <si>
    <t>03Wb2s1-73</t>
  </si>
  <si>
    <t>03Wbs1-73</t>
  </si>
  <si>
    <t>04Wb2s2-67</t>
  </si>
  <si>
    <t>04Wc-67</t>
  </si>
  <si>
    <t>05Vai-61</t>
  </si>
  <si>
    <t>05Wd-61</t>
  </si>
  <si>
    <t>06Wb-55</t>
  </si>
  <si>
    <t>06Wds1-55</t>
  </si>
  <si>
    <t>07Vai-49</t>
  </si>
  <si>
    <t>07Wai-49</t>
  </si>
  <si>
    <t>07Wbs1-49</t>
  </si>
  <si>
    <t>07Wc-49</t>
  </si>
  <si>
    <t>07Wc2s1-49</t>
  </si>
  <si>
    <t>07Wcs1-49</t>
  </si>
  <si>
    <t>08Vai-44</t>
  </si>
  <si>
    <t>08Wai-44</t>
  </si>
  <si>
    <t>09Wc2s2-38</t>
  </si>
  <si>
    <t>09Wc3s2-38</t>
  </si>
  <si>
    <t>11Vai-23</t>
  </si>
  <si>
    <t>11Wai-23</t>
  </si>
  <si>
    <t>13Vais3-6</t>
  </si>
  <si>
    <t>13Vbs3-6</t>
  </si>
  <si>
    <t>ganaderia_dp</t>
  </si>
  <si>
    <t>porcicultura_cria</t>
  </si>
  <si>
    <t>porcicultura_ciclo_completo</t>
  </si>
  <si>
    <t>avicultura_engorde</t>
  </si>
  <si>
    <t>avicultura_postura</t>
  </si>
  <si>
    <t>cana_panelera</t>
  </si>
  <si>
    <t>maiz</t>
  </si>
  <si>
    <t>yuca_industrial</t>
  </si>
  <si>
    <t>yuca_maiz</t>
  </si>
  <si>
    <t>arroz_secano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</si>
  <si>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</si>
  <si>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</si>
  <si>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</si>
  <si>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</si>
  <si>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</si>
  <si>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</si>
  <si>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</si>
  <si>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</si>
  <si>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</si>
  <si>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</si>
  <si>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</si>
  <si>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</si>
  <si>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</si>
  <si>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</si>
  <si>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</si>
  <si>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</si>
  <si>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</si>
  <si>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</si>
  <si>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</si>
  <si>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</si>
  <si>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</si>
  <si>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</si>
  <si>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</si>
  <si>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yuca</t>
  </si>
  <si>
    <t>arroz_riego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</si>
</sst>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theme="0"/>
      <name val="Calibri"/>
      <family val="2"/>
      <scheme val="minor"/>
    </font>
    <font>
      <sz val="11"/>
      <color rgb="FF000000"/>
      <name val="Calibri"/>
      <family val="2"/>
      <scheme val="minor"/>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5CE6"/>
        <bgColor indexed="64"/>
      </patternFill>
    </fill>
    <fill>
      <patternFill patternType="solid">
        <fgColor rgb="FFAAFF00"/>
        <bgColor indexed="64"/>
      </patternFill>
    </fill>
    <fill>
      <patternFill patternType="solid">
        <fgColor theme="0"/>
        <bgColor indexed="64"/>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0" fillId="13" borderId="1" xfId="0" applyNumberFormat="1" applyFill="1" applyBorder="1" applyAlignment="1">
      <alignment horizontal="center"/>
    </xf>
    <xf numFmtId="164" fontId="0" fillId="13" borderId="2" xfId="0" applyNumberFormat="1" applyFill="1" applyBorder="1" applyAlignment="1">
      <alignment horizontal="center" vertical="center"/>
    </xf>
    <xf numFmtId="10" fontId="17" fillId="10" borderId="1" xfId="1" applyNumberFormat="1" applyFont="1" applyFill="1" applyBorder="1" applyAlignment="1">
      <alignment horizontal="center"/>
    </xf>
    <xf numFmtId="0" fontId="0" fillId="13" borderId="1" xfId="0" applyFill="1" applyBorder="1" applyAlignment="1">
      <alignment horizontal="center"/>
    </xf>
    <xf numFmtId="0" fontId="3" fillId="13" borderId="1" xfId="0" applyFont="1" applyFill="1" applyBorder="1"/>
    <xf numFmtId="0" fontId="3" fillId="13" borderId="9" xfId="0" applyFont="1" applyFill="1" applyBorder="1"/>
    <xf numFmtId="164" fontId="3" fillId="13" borderId="1" xfId="0" applyNumberFormat="1" applyFont="1" applyFill="1" applyBorder="1" applyAlignment="1">
      <alignment horizontal="center"/>
    </xf>
    <xf numFmtId="164" fontId="3" fillId="13" borderId="9" xfId="0" applyNumberFormat="1" applyFont="1" applyFill="1" applyBorder="1" applyAlignment="1">
      <alignment horizontal="center"/>
    </xf>
    <xf numFmtId="10" fontId="3" fillId="13" borderId="9" xfId="0" applyNumberFormat="1" applyFont="1" applyFill="1" applyBorder="1" applyAlignment="1">
      <alignment horizontal="center"/>
    </xf>
    <xf numFmtId="10" fontId="0" fillId="13" borderId="1" xfId="1" applyNumberFormat="1" applyFont="1" applyFill="1" applyBorder="1" applyAlignment="1">
      <alignment horizontal="center"/>
    </xf>
    <xf numFmtId="0" fontId="0" fillId="11" borderId="0" xfId="0" applyFill="1" applyAlignment="1">
      <alignment horizontal="center" vertical="center"/>
    </xf>
    <xf numFmtId="0" fontId="0" fillId="12" borderId="0" xfId="0" applyFill="1" applyAlignment="1">
      <alignment horizontal="center" vertical="center"/>
    </xf>
    <xf numFmtId="0" fontId="9" fillId="7"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8" fillId="14" borderId="1" xfId="0" applyFont="1" applyFill="1" applyBorder="1" applyAlignment="1">
      <alignment horizontal="center" vertical="center"/>
    </xf>
    <xf numFmtId="164" fontId="0" fillId="0" borderId="1" xfId="0" applyNumberFormat="1" applyBorder="1" applyAlignment="1">
      <alignment horizontal="center"/>
    </xf>
    <xf numFmtId="10" fontId="3" fillId="13" borderId="1" xfId="0" applyNumberFormat="1" applyFont="1" applyFill="1" applyBorder="1" applyAlignment="1">
      <alignment horizontal="center"/>
    </xf>
    <xf numFmtId="0" fontId="0" fillId="11" borderId="6" xfId="0" applyFill="1" applyBorder="1" applyAlignment="1">
      <alignment horizontal="center" vertical="center"/>
    </xf>
    <xf numFmtId="0" fontId="0" fillId="11" borderId="7" xfId="0" applyFill="1" applyBorder="1" applyAlignment="1">
      <alignment horizontal="center" vertical="center"/>
    </xf>
    <xf numFmtId="0" fontId="0" fillId="11" borderId="8" xfId="0"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487">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42288C"/>
        </patternFill>
      </fill>
    </dxf>
    <dxf>
      <font>
        <color theme="0"/>
      </font>
      <fill>
        <patternFill>
          <bgColor rgb="FF473626"/>
        </patternFill>
      </fill>
    </dxf>
    <dxf>
      <fill>
        <patternFill>
          <bgColor rgb="FF00FFFF"/>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42288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FFF29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theme="0"/>
      </font>
      <fill>
        <patternFill>
          <bgColor rgb="FF42288C"/>
        </patternFill>
      </fill>
    </dxf>
    <dxf>
      <fill>
        <patternFill>
          <bgColor rgb="FFFF8C3C"/>
        </patternFill>
      </fill>
    </dxf>
    <dxf>
      <fill>
        <patternFill>
          <bgColor rgb="FFFFFF00"/>
        </patternFill>
      </fill>
    </dxf>
    <dxf>
      <fill>
        <patternFill>
          <bgColor rgb="FFFFF29C"/>
        </patternFill>
      </fill>
    </dxf>
    <dxf>
      <fill>
        <patternFill>
          <bgColor rgb="FF00FFFF"/>
        </patternFill>
      </fill>
    </dxf>
    <dxf>
      <fill>
        <patternFill>
          <bgColor rgb="FFAAFF00"/>
        </patternFill>
      </fill>
    </dxf>
    <dxf>
      <fill>
        <patternFill>
          <bgColor rgb="FF38D400"/>
        </patternFill>
      </fill>
    </dxf>
    <dxf>
      <font>
        <color theme="0"/>
      </font>
      <fill>
        <patternFill>
          <bgColor rgb="FF266600"/>
        </patternFill>
      </fill>
    </dxf>
    <dxf>
      <font>
        <color theme="0"/>
      </font>
      <fill>
        <patternFill>
          <bgColor rgb="FF473626"/>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ill>
        <patternFill>
          <bgColor rgb="FFFF4F7F"/>
        </patternFill>
      </fill>
    </dxf>
    <dxf>
      <font>
        <color rgb="FF006100"/>
      </font>
      <fill>
        <patternFill>
          <bgColor rgb="FFC6EF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006100"/>
      </font>
      <fill>
        <patternFill>
          <bgColor rgb="FFC6EFCE"/>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AAFF00"/>
        </patternFill>
      </fill>
    </dxf>
    <dxf>
      <fill>
        <patternFill>
          <bgColor rgb="FF38D400"/>
        </patternFill>
      </fill>
    </dxf>
    <dxf>
      <font>
        <color theme="0"/>
      </font>
      <fill>
        <patternFill>
          <bgColor rgb="FF266600"/>
        </patternFill>
      </fill>
    </dxf>
    <dxf>
      <fill>
        <patternFill>
          <bgColor rgb="FFFFF29C"/>
        </patternFill>
      </fill>
    </dxf>
    <dxf>
      <fill>
        <patternFill>
          <bgColor rgb="FFAAFF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FF8C3C"/>
        </patternFill>
      </fill>
    </dxf>
    <dxf>
      <fill>
        <patternFill>
          <bgColor rgb="FFFFFF00"/>
        </patternFill>
      </fill>
    </dxf>
    <dxf>
      <font>
        <color theme="0"/>
      </font>
      <fill>
        <patternFill>
          <bgColor rgb="FF42288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FF4F7F"/>
        </patternFill>
      </fill>
    </dxf>
    <dxf>
      <fill>
        <patternFill>
          <bgColor rgb="FF00A9E6"/>
        </patternFill>
      </fill>
    </dxf>
    <dxf>
      <font>
        <color theme="0"/>
      </font>
      <fill>
        <patternFill>
          <bgColor rgb="FF473626"/>
        </patternFill>
      </fill>
    </dxf>
    <dxf>
      <font>
        <color theme="0"/>
      </font>
      <fill>
        <patternFill>
          <bgColor rgb="FF8D4925"/>
        </patternFill>
      </fill>
    </dxf>
    <dxf>
      <font>
        <color theme="0"/>
      </font>
      <fill>
        <patternFill>
          <bgColor rgb="FF005CE6"/>
        </patternFill>
      </fill>
    </dxf>
    <dxf>
      <fill>
        <patternFill>
          <bgColor rgb="FFFFFF00"/>
        </patternFill>
      </fill>
    </dxf>
    <dxf>
      <fill>
        <patternFill>
          <bgColor rgb="FF00A9E6"/>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ont>
        <color theme="0"/>
      </font>
      <fill>
        <patternFill>
          <bgColor rgb="FF42288C"/>
        </patternFill>
      </fill>
    </dxf>
    <dxf>
      <font>
        <color theme="0"/>
      </font>
      <fill>
        <patternFill>
          <bgColor rgb="FF005CE6"/>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F00"/>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FFF29C"/>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38D400"/>
        </patternFill>
      </fill>
    </dxf>
    <dxf>
      <fill>
        <patternFill>
          <bgColor rgb="FFAAFF00"/>
        </patternFill>
      </fill>
    </dxf>
    <dxf>
      <fill>
        <patternFill>
          <bgColor rgb="FFFFF29C"/>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F00"/>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8D4925"/>
        </patternFill>
      </fill>
    </dxf>
    <dxf>
      <font>
        <color theme="0"/>
      </font>
      <fill>
        <patternFill>
          <bgColor rgb="FF473626"/>
        </patternFill>
      </fill>
    </dxf>
    <dxf>
      <fill>
        <patternFill>
          <bgColor rgb="FF00A9E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8C3C"/>
        </patternFill>
      </fill>
    </dxf>
    <dxf>
      <font>
        <color theme="0"/>
      </font>
      <fill>
        <patternFill>
          <bgColor rgb="FF473626"/>
        </patternFill>
      </fill>
    </dxf>
    <dxf>
      <font>
        <color theme="0"/>
      </font>
      <fill>
        <patternFill>
          <bgColor rgb="FF8D4925"/>
        </patternFill>
      </fill>
    </dxf>
    <dxf>
      <fill>
        <patternFill>
          <bgColor rgb="FFFF4F7F"/>
        </patternFill>
      </fill>
    </dxf>
    <dxf>
      <font>
        <color theme="0"/>
      </font>
      <fill>
        <patternFill>
          <bgColor rgb="FF42288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ont>
        <color theme="0"/>
      </font>
      <fill>
        <patternFill>
          <bgColor rgb="FF005CE6"/>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ont>
        <color theme="0"/>
      </font>
      <fill>
        <patternFill>
          <bgColor rgb="FF473626"/>
        </patternFill>
      </fill>
    </dxf>
    <dxf>
      <font>
        <color theme="0"/>
      </font>
      <fill>
        <patternFill>
          <bgColor rgb="FF266600"/>
        </patternFill>
      </fill>
    </dxf>
    <dxf>
      <fill>
        <patternFill>
          <bgColor rgb="FF00A9E6"/>
        </patternFill>
      </fill>
    </dxf>
    <dxf>
      <font>
        <color theme="0"/>
      </font>
      <fill>
        <patternFill>
          <bgColor rgb="FF8D4925"/>
        </patternFill>
      </fill>
    </dxf>
    <dxf>
      <fill>
        <patternFill>
          <bgColor rgb="FFFF4F7F"/>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ont>
        <color theme="0"/>
      </font>
      <fill>
        <patternFill>
          <bgColor rgb="FF473626"/>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F00"/>
        </patternFill>
      </fill>
    </dxf>
    <dxf>
      <fill>
        <patternFill>
          <bgColor rgb="FFFF8C3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F00"/>
        </patternFill>
      </fill>
    </dxf>
    <dxf>
      <fill>
        <patternFill>
          <bgColor rgb="FFAAFF00"/>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FFF29C"/>
        </patternFill>
      </fill>
    </dxf>
    <dxf>
      <fill>
        <patternFill>
          <bgColor rgb="FFAAFF00"/>
        </patternFill>
      </fill>
    </dxf>
    <dxf>
      <fill>
        <patternFill>
          <bgColor rgb="FF38D400"/>
        </patternFill>
      </fill>
    </dxf>
    <dxf>
      <fill>
        <patternFill>
          <bgColor rgb="FF00A9E6"/>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21"/>
  <sheetViews>
    <sheetView zoomScale="85" zoomScaleNormal="85" workbookViewId="0">
      <pane ySplit="1" topLeftCell="A2" activePane="bottomLeft" state="frozen"/>
      <selection pane="bottomLeft" activeCell="L108" sqref="L108"/>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3"/>
      <c r="J1" s="3"/>
      <c r="K1" s="3"/>
    </row>
    <row r="2" spans="1:11">
      <c r="A2" s="84" t="s">
        <v>7</v>
      </c>
      <c r="B2" s="26" t="s">
        <v>8</v>
      </c>
      <c r="C2" s="67">
        <v>692.67301512597987</v>
      </c>
      <c r="D2" s="67">
        <v>692.67301394819503</v>
      </c>
      <c r="E2" s="5">
        <v>692.67301288819397</v>
      </c>
      <c r="F2" s="5">
        <v>692.67301480285926</v>
      </c>
      <c r="G2" s="5">
        <v>692.67301750843808</v>
      </c>
      <c r="H2" s="5">
        <v>692.67301266237598</v>
      </c>
      <c r="I2" s="5"/>
      <c r="J2" s="5"/>
      <c r="K2" s="5"/>
    </row>
    <row r="3" spans="1:11">
      <c r="A3" s="85"/>
      <c r="B3" s="26" t="s">
        <v>9</v>
      </c>
      <c r="C3" s="67">
        <v>686.97394495513402</v>
      </c>
      <c r="D3" s="67">
        <v>686.622500097238</v>
      </c>
      <c r="E3" s="5">
        <v>687.60293973286196</v>
      </c>
      <c r="F3" s="5">
        <v>687.43795041562601</v>
      </c>
      <c r="G3" s="5">
        <v>683.651507717149</v>
      </c>
      <c r="H3" s="5">
        <v>687.93507364462403</v>
      </c>
      <c r="I3" s="5"/>
      <c r="J3" s="5"/>
      <c r="K3" s="5"/>
    </row>
    <row r="4" spans="1:11">
      <c r="A4" s="85"/>
      <c r="B4" s="26" t="s">
        <v>10</v>
      </c>
      <c r="C4" s="67">
        <v>5.6990701708458396</v>
      </c>
      <c r="D4" s="68">
        <f>6.05051385095698</f>
        <v>6.05051385095698</v>
      </c>
      <c r="E4" s="5">
        <v>5.07007315533198</v>
      </c>
      <c r="F4" s="5">
        <v>5.2350643872332201</v>
      </c>
      <c r="G4" s="5">
        <v>9.0215097912891107</v>
      </c>
      <c r="H4" s="5">
        <v>4.7379390177519296</v>
      </c>
      <c r="I4" s="5"/>
      <c r="J4" s="5"/>
      <c r="K4" s="5"/>
    </row>
    <row r="5" spans="1:11">
      <c r="A5" s="86"/>
      <c r="B5" s="27" t="s">
        <v>11</v>
      </c>
      <c r="C5" s="69">
        <f>C3/C2</f>
        <v>0.99177235138890274</v>
      </c>
      <c r="D5" s="69">
        <f t="shared" ref="D5:H5" si="0">D3/D2</f>
        <v>0.99126497823775539</v>
      </c>
      <c r="E5" s="69">
        <f t="shared" si="0"/>
        <v>0.99268042343068674</v>
      </c>
      <c r="F5" s="69">
        <f t="shared" si="0"/>
        <v>0.99244222847525942</v>
      </c>
      <c r="G5" s="69">
        <f t="shared" si="0"/>
        <v>0.98697580306543531</v>
      </c>
      <c r="H5" s="69">
        <f t="shared" si="0"/>
        <v>0.99315991971516104</v>
      </c>
      <c r="I5" s="28"/>
      <c r="J5" s="28"/>
      <c r="K5" s="28"/>
    </row>
    <row r="6" spans="1:11">
      <c r="A6" s="84" t="s">
        <v>12</v>
      </c>
      <c r="B6" s="26" t="s">
        <v>8</v>
      </c>
      <c r="C6" s="67">
        <v>537.78891271465625</v>
      </c>
      <c r="D6" s="67">
        <v>537.78890949767811</v>
      </c>
      <c r="E6" s="5">
        <v>537.78890811228871</v>
      </c>
      <c r="F6" s="5">
        <v>537.78890810274481</v>
      </c>
      <c r="G6" s="5">
        <v>537.78890767614178</v>
      </c>
      <c r="H6" s="5">
        <v>537.78890858679404</v>
      </c>
      <c r="I6" s="5"/>
      <c r="J6" s="5"/>
      <c r="K6" s="5"/>
    </row>
    <row r="7" spans="1:11">
      <c r="A7" s="85"/>
      <c r="B7" s="26" t="s">
        <v>9</v>
      </c>
      <c r="C7" s="67">
        <v>497.15372048161697</v>
      </c>
      <c r="D7" s="67">
        <v>533.09309995628803</v>
      </c>
      <c r="E7" s="5">
        <v>537.01341565079895</v>
      </c>
      <c r="F7" s="5">
        <v>536.87470988965197</v>
      </c>
      <c r="G7" s="5">
        <v>537.01341521465201</v>
      </c>
      <c r="H7" s="5">
        <v>537.00287037170801</v>
      </c>
      <c r="I7" s="5"/>
      <c r="J7" s="5"/>
      <c r="K7" s="5"/>
    </row>
    <row r="8" spans="1:11">
      <c r="A8" s="85"/>
      <c r="B8" s="26" t="s">
        <v>10</v>
      </c>
      <c r="C8" s="67">
        <v>40.635192233039298</v>
      </c>
      <c r="D8" s="67">
        <v>4.69580954139004</v>
      </c>
      <c r="E8" s="5">
        <v>0.77549246148971995</v>
      </c>
      <c r="F8" s="5">
        <v>0.914198213092832</v>
      </c>
      <c r="G8" s="5">
        <v>0.77549246148971995</v>
      </c>
      <c r="H8" s="5">
        <v>0.78603821508597704</v>
      </c>
      <c r="I8" s="5"/>
      <c r="J8" s="5"/>
      <c r="K8" s="5"/>
    </row>
    <row r="9" spans="1:11">
      <c r="A9" s="86"/>
      <c r="B9" s="27" t="s">
        <v>11</v>
      </c>
      <c r="C9" s="69">
        <f>C7/C6</f>
        <v>0.92444025662797591</v>
      </c>
      <c r="D9" s="69">
        <f t="shared" ref="D9:H9" si="1">D7/D6</f>
        <v>0.99126830349518325</v>
      </c>
      <c r="E9" s="69">
        <f t="shared" si="1"/>
        <v>0.99855799840831261</v>
      </c>
      <c r="F9" s="69">
        <f t="shared" si="1"/>
        <v>0.99830007982812807</v>
      </c>
      <c r="G9" s="69">
        <f t="shared" si="1"/>
        <v>0.9985579984071431</v>
      </c>
      <c r="H9" s="69">
        <f t="shared" si="1"/>
        <v>0.99853838894306768</v>
      </c>
      <c r="I9" s="28"/>
      <c r="J9" s="28"/>
      <c r="K9" s="28"/>
    </row>
    <row r="10" spans="1:11">
      <c r="A10" s="84" t="s">
        <v>13</v>
      </c>
      <c r="B10" s="26" t="s">
        <v>8</v>
      </c>
      <c r="C10" s="67">
        <v>903.03067937726451</v>
      </c>
      <c r="D10" s="67">
        <v>903.03067932969736</v>
      </c>
      <c r="E10" s="5">
        <v>903.03068514445135</v>
      </c>
      <c r="F10" s="5">
        <v>903.03068507483283</v>
      </c>
      <c r="G10" s="5">
        <v>903.03068531610495</v>
      </c>
      <c r="H10" s="5">
        <v>903.03068055386143</v>
      </c>
      <c r="I10" s="5"/>
      <c r="J10" s="5"/>
      <c r="K10" s="5"/>
    </row>
    <row r="11" spans="1:11">
      <c r="A11" s="85"/>
      <c r="B11" s="26" t="s">
        <v>9</v>
      </c>
      <c r="C11" s="67">
        <v>900.01823551642997</v>
      </c>
      <c r="D11" s="67">
        <v>901.04807883503997</v>
      </c>
      <c r="E11" s="5">
        <v>899.15075544724402</v>
      </c>
      <c r="F11" s="5">
        <v>901.891218698785</v>
      </c>
      <c r="G11" s="5">
        <v>903.03068531610495</v>
      </c>
      <c r="H11" s="5">
        <v>901.21213416687101</v>
      </c>
      <c r="I11" s="5"/>
      <c r="J11" s="5"/>
      <c r="K11" s="5"/>
    </row>
    <row r="12" spans="1:11">
      <c r="A12" s="85"/>
      <c r="B12" s="26" t="s">
        <v>10</v>
      </c>
      <c r="C12" s="67">
        <v>3.0124438608345101</v>
      </c>
      <c r="D12" s="67">
        <v>1.9826004946573501</v>
      </c>
      <c r="E12" s="5">
        <v>3.87992969720734</v>
      </c>
      <c r="F12" s="5">
        <v>1.1394663760477901</v>
      </c>
      <c r="G12" s="5">
        <v>0</v>
      </c>
      <c r="H12" s="5">
        <v>1.8185463869904399</v>
      </c>
      <c r="I12" s="5"/>
      <c r="J12" s="5"/>
      <c r="K12" s="5"/>
    </row>
    <row r="13" spans="1:11">
      <c r="A13" s="86"/>
      <c r="B13" s="27" t="s">
        <v>11</v>
      </c>
      <c r="C13" s="69">
        <f>C11/C10</f>
        <v>0.99666407362492715</v>
      </c>
      <c r="D13" s="69">
        <f t="shared" ref="D13:H13" si="2">D11/D10</f>
        <v>0.99780450372280927</v>
      </c>
      <c r="E13" s="69">
        <f t="shared" si="2"/>
        <v>0.99570343537486028</v>
      </c>
      <c r="F13" s="69">
        <f t="shared" si="2"/>
        <v>0.99873817535231002</v>
      </c>
      <c r="G13" s="69">
        <f t="shared" si="2"/>
        <v>1</v>
      </c>
      <c r="H13" s="69">
        <f t="shared" si="2"/>
        <v>0.99798617430597703</v>
      </c>
      <c r="I13" s="28"/>
      <c r="J13" s="28"/>
      <c r="K13" s="28"/>
    </row>
    <row r="14" spans="1:11">
      <c r="A14" s="84" t="s">
        <v>14</v>
      </c>
      <c r="B14" s="26" t="s">
        <v>8</v>
      </c>
      <c r="C14" s="67">
        <v>966.51202498012901</v>
      </c>
      <c r="D14" s="67">
        <v>966.51202594692961</v>
      </c>
      <c r="E14" s="5">
        <v>966.5120306260219</v>
      </c>
      <c r="F14" s="5">
        <v>966.51202678781499</v>
      </c>
      <c r="G14" s="5">
        <v>966.51202783161875</v>
      </c>
      <c r="H14" s="5">
        <v>966.51202763890149</v>
      </c>
      <c r="I14" s="5"/>
      <c r="J14" s="5"/>
      <c r="K14" s="5"/>
    </row>
    <row r="15" spans="1:11">
      <c r="A15" s="85"/>
      <c r="B15" s="26" t="s">
        <v>9</v>
      </c>
      <c r="C15" s="67">
        <v>895.73493091173805</v>
      </c>
      <c r="D15" s="67">
        <v>932.90921925958901</v>
      </c>
      <c r="E15" s="5">
        <v>951.327402364411</v>
      </c>
      <c r="F15" s="5">
        <v>953.33476540984998</v>
      </c>
      <c r="G15" s="5">
        <v>966.41648551499702</v>
      </c>
      <c r="H15" s="5">
        <v>953.54281787787897</v>
      </c>
      <c r="I15" s="5"/>
      <c r="J15" s="5"/>
      <c r="K15" s="5"/>
    </row>
    <row r="16" spans="1:11">
      <c r="A16" s="85"/>
      <c r="B16" s="26" t="s">
        <v>10</v>
      </c>
      <c r="C16" s="67">
        <v>70.777094068390994</v>
      </c>
      <c r="D16" s="67">
        <v>33.602806687340603</v>
      </c>
      <c r="E16" s="5">
        <v>15.1846282616109</v>
      </c>
      <c r="F16" s="5">
        <v>13.177261377964999</v>
      </c>
      <c r="G16" s="5">
        <v>9.5542316621751097E-2</v>
      </c>
      <c r="H16" s="5">
        <v>12.969209761022499</v>
      </c>
      <c r="I16" s="5"/>
      <c r="J16" s="5"/>
      <c r="K16" s="5"/>
    </row>
    <row r="17" spans="1:11">
      <c r="A17" s="86"/>
      <c r="B17" s="27" t="s">
        <v>11</v>
      </c>
      <c r="C17" s="69">
        <f>C15/C14</f>
        <v>0.92677060166960046</v>
      </c>
      <c r="D17" s="69">
        <f t="shared" ref="D17:H17" si="3">D15/D14</f>
        <v>0.96523291404013456</v>
      </c>
      <c r="E17" s="69">
        <f t="shared" si="3"/>
        <v>0.98428925064515171</v>
      </c>
      <c r="F17" s="69">
        <f t="shared" si="3"/>
        <v>0.98636616926355336</v>
      </c>
      <c r="G17" s="69">
        <f t="shared" si="3"/>
        <v>0.99990114730715141</v>
      </c>
      <c r="H17" s="69">
        <f t="shared" si="3"/>
        <v>0.98658142952167383</v>
      </c>
      <c r="I17" s="28"/>
      <c r="J17" s="28"/>
      <c r="K17" s="28"/>
    </row>
    <row r="18" spans="1:11">
      <c r="A18" s="87" t="s">
        <v>15</v>
      </c>
      <c r="B18" s="26" t="s">
        <v>8</v>
      </c>
      <c r="C18" s="67">
        <v>1087.9663276728779</v>
      </c>
      <c r="D18" s="67">
        <v>1087.966327818848</v>
      </c>
      <c r="E18" s="5">
        <v>1087.9663319064321</v>
      </c>
      <c r="F18" s="5">
        <v>1087.966324502491</v>
      </c>
      <c r="G18" s="5">
        <v>1087.966319814758</v>
      </c>
      <c r="H18" s="5">
        <v>1087.966326145144</v>
      </c>
      <c r="I18" s="5"/>
      <c r="J18" s="5"/>
      <c r="K18" s="5"/>
    </row>
    <row r="19" spans="1:11">
      <c r="A19" s="88"/>
      <c r="B19" s="26" t="s">
        <v>9</v>
      </c>
      <c r="C19" s="70">
        <v>944.57310699033098</v>
      </c>
      <c r="D19" s="70">
        <v>952.19440714484801</v>
      </c>
      <c r="E19" s="5">
        <v>942.35700562247905</v>
      </c>
      <c r="F19" s="5">
        <v>955.78459471860197</v>
      </c>
      <c r="G19" s="5">
        <v>967.09568417448497</v>
      </c>
      <c r="H19" s="5">
        <v>956.09174638179297</v>
      </c>
      <c r="I19" s="5"/>
      <c r="J19" s="5"/>
      <c r="K19" s="5"/>
    </row>
    <row r="20" spans="1:11">
      <c r="A20" s="88"/>
      <c r="B20" s="26" t="s">
        <v>10</v>
      </c>
      <c r="C20" s="70">
        <v>143.393220682547</v>
      </c>
      <c r="D20" s="70">
        <v>135.771920674</v>
      </c>
      <c r="E20" s="5">
        <v>145.60932628395301</v>
      </c>
      <c r="F20" s="5">
        <v>132.18172978388901</v>
      </c>
      <c r="G20" s="5">
        <v>120.87063564027299</v>
      </c>
      <c r="H20" s="5">
        <v>131.87457976335099</v>
      </c>
      <c r="I20" s="5"/>
      <c r="J20" s="5"/>
      <c r="K20" s="5"/>
    </row>
    <row r="21" spans="1:11">
      <c r="A21" s="89"/>
      <c r="B21" s="27" t="s">
        <v>11</v>
      </c>
      <c r="C21" s="69">
        <f>C19/C18</f>
        <v>0.8682006813673544</v>
      </c>
      <c r="D21" s="69">
        <f t="shared" ref="D21:H21" si="4">D19/D18</f>
        <v>0.87520576951476514</v>
      </c>
      <c r="E21" s="69">
        <f t="shared" si="4"/>
        <v>0.86616375708170734</v>
      </c>
      <c r="F21" s="69">
        <f t="shared" si="4"/>
        <v>0.87850567907574384</v>
      </c>
      <c r="G21" s="69">
        <f t="shared" si="4"/>
        <v>0.8889022266232901</v>
      </c>
      <c r="H21" s="69">
        <f t="shared" si="4"/>
        <v>0.87878799500108995</v>
      </c>
      <c r="I21" s="28"/>
      <c r="J21" s="28"/>
      <c r="K21" s="28"/>
    </row>
    <row r="22" spans="1:11">
      <c r="A22" s="87" t="s">
        <v>16</v>
      </c>
      <c r="B22" s="26" t="s">
        <v>8</v>
      </c>
      <c r="C22" s="70">
        <v>10.826254102371099</v>
      </c>
      <c r="D22" s="70">
        <v>10.826254014546068</v>
      </c>
      <c r="E22" s="5">
        <v>10.826254362080014</v>
      </c>
      <c r="F22" s="5">
        <v>10.826254054605965</v>
      </c>
      <c r="G22" s="5">
        <v>10.826254070499235</v>
      </c>
      <c r="H22" s="5">
        <v>10.826254355657264</v>
      </c>
      <c r="I22" s="5"/>
      <c r="J22" s="5"/>
      <c r="K22" s="5"/>
    </row>
    <row r="23" spans="1:11">
      <c r="A23" s="88"/>
      <c r="B23" s="26" t="s">
        <v>9</v>
      </c>
      <c r="C23" s="70">
        <v>7.2789799831500996</v>
      </c>
      <c r="D23" s="70">
        <v>10.113404894862899</v>
      </c>
      <c r="E23" s="5">
        <v>10.673743599154401</v>
      </c>
      <c r="F23" s="5">
        <v>10.728352301755301</v>
      </c>
      <c r="G23" s="5">
        <v>10.821384856025601</v>
      </c>
      <c r="H23" s="5">
        <v>10.7283526028066</v>
      </c>
      <c r="I23" s="5"/>
      <c r="J23" s="5"/>
      <c r="K23" s="5"/>
    </row>
    <row r="24" spans="1:11">
      <c r="A24" s="88"/>
      <c r="B24" s="26" t="s">
        <v>10</v>
      </c>
      <c r="C24" s="70">
        <v>3.547274119221</v>
      </c>
      <c r="D24" s="70">
        <v>0.712849119683169</v>
      </c>
      <c r="E24" s="5">
        <v>0.152510762925613</v>
      </c>
      <c r="F24" s="5">
        <v>9.7901752850664298E-2</v>
      </c>
      <c r="G24" s="5">
        <v>4.8692144736347696E-3</v>
      </c>
      <c r="H24" s="5">
        <v>9.7901752850664298E-2</v>
      </c>
      <c r="I24" s="5"/>
      <c r="J24" s="5"/>
      <c r="K24" s="5"/>
    </row>
    <row r="25" spans="1:11">
      <c r="A25" s="89"/>
      <c r="B25" s="29" t="s">
        <v>11</v>
      </c>
      <c r="C25" s="69">
        <f>C23/C22</f>
        <v>0.67234520031779987</v>
      </c>
      <c r="D25" s="69">
        <f t="shared" ref="D25:H25" si="5">D23/D22</f>
        <v>0.9341555150354508</v>
      </c>
      <c r="E25" s="69">
        <f t="shared" si="5"/>
        <v>0.98591287828412777</v>
      </c>
      <c r="F25" s="69">
        <f t="shared" si="5"/>
        <v>0.99095700577901991</v>
      </c>
      <c r="G25" s="69">
        <f t="shared" si="5"/>
        <v>0.99955024014382754</v>
      </c>
      <c r="H25" s="69">
        <f t="shared" si="5"/>
        <v>0.9909570060304832</v>
      </c>
      <c r="I25" s="28"/>
      <c r="J25" s="28"/>
      <c r="K25" s="28"/>
    </row>
    <row r="26" spans="1:11">
      <c r="A26" s="87" t="s">
        <v>17</v>
      </c>
      <c r="B26" s="26" t="s">
        <v>8</v>
      </c>
      <c r="C26" s="70">
        <v>989.69114805979393</v>
      </c>
      <c r="D26" s="70">
        <v>989.69114661291349</v>
      </c>
      <c r="E26" s="5">
        <v>989.69115214500118</v>
      </c>
      <c r="F26" s="5">
        <v>989.69115434983325</v>
      </c>
      <c r="G26" s="5">
        <v>989.69115354885298</v>
      </c>
      <c r="H26" s="5">
        <v>989.69115118552031</v>
      </c>
      <c r="I26" s="5"/>
      <c r="J26" s="5"/>
      <c r="K26" s="5"/>
    </row>
    <row r="27" spans="1:11">
      <c r="A27" s="88"/>
      <c r="B27" s="26" t="s">
        <v>9</v>
      </c>
      <c r="C27" s="70">
        <v>551.91592283205898</v>
      </c>
      <c r="D27" s="70">
        <v>977.47741373871895</v>
      </c>
      <c r="E27" s="5">
        <v>986.75320811483198</v>
      </c>
      <c r="F27" s="5">
        <v>987.26847572920701</v>
      </c>
      <c r="G27" s="5">
        <v>989.69115354885298</v>
      </c>
      <c r="H27" s="5">
        <v>987.21323755960498</v>
      </c>
      <c r="I27" s="5"/>
      <c r="J27" s="5"/>
      <c r="K27" s="5"/>
    </row>
    <row r="28" spans="1:11">
      <c r="A28" s="88"/>
      <c r="B28" s="26" t="s">
        <v>10</v>
      </c>
      <c r="C28" s="70">
        <v>437.77522522773501</v>
      </c>
      <c r="D28" s="70">
        <v>12.2137328741945</v>
      </c>
      <c r="E28" s="5">
        <v>2.9379440301691799</v>
      </c>
      <c r="F28" s="5">
        <v>2.4226786206262201</v>
      </c>
      <c r="G28" s="5">
        <v>0</v>
      </c>
      <c r="H28" s="5">
        <v>2.4779136259153098</v>
      </c>
      <c r="I28" s="5"/>
      <c r="J28" s="5"/>
      <c r="K28" s="5"/>
    </row>
    <row r="29" spans="1:11">
      <c r="A29" s="89"/>
      <c r="B29" s="27" t="s">
        <v>11</v>
      </c>
      <c r="C29" s="69">
        <f>C27/C26</f>
        <v>0.55766480675718244</v>
      </c>
      <c r="D29" s="69">
        <f t="shared" ref="D29:H29" si="6">D27/D26</f>
        <v>0.98765904604078314</v>
      </c>
      <c r="E29" s="69">
        <f t="shared" si="6"/>
        <v>0.99703145367744106</v>
      </c>
      <c r="F29" s="69">
        <f t="shared" si="6"/>
        <v>0.99755208621398883</v>
      </c>
      <c r="G29" s="69">
        <f t="shared" si="6"/>
        <v>1</v>
      </c>
      <c r="H29" s="69">
        <f t="shared" si="6"/>
        <v>0.99749627586045697</v>
      </c>
      <c r="I29" s="28"/>
      <c r="J29" s="28"/>
      <c r="K29" s="28"/>
    </row>
    <row r="30" spans="1:11">
      <c r="A30" s="87" t="s">
        <v>18</v>
      </c>
      <c r="B30" s="26" t="s">
        <v>8</v>
      </c>
      <c r="C30" s="70">
        <v>2250.525011933682</v>
      </c>
      <c r="D30" s="71">
        <v>2250.5250092380356</v>
      </c>
      <c r="E30" s="5">
        <v>2250.5249978714228</v>
      </c>
      <c r="F30" s="5">
        <v>2250.5250029404278</v>
      </c>
      <c r="G30" s="5">
        <v>2250.5250033870034</v>
      </c>
      <c r="H30" s="5">
        <v>2250.5250096363734</v>
      </c>
      <c r="I30" s="5"/>
      <c r="J30" s="5"/>
      <c r="K30" s="5"/>
    </row>
    <row r="31" spans="1:11">
      <c r="A31" s="88"/>
      <c r="B31" s="26" t="s">
        <v>9</v>
      </c>
      <c r="C31" s="70">
        <v>2094.7264529547501</v>
      </c>
      <c r="D31" s="72">
        <v>2102.3124855332999</v>
      </c>
      <c r="E31" s="5">
        <v>2096.7155203483198</v>
      </c>
      <c r="F31" s="5">
        <v>2107.59421437627</v>
      </c>
      <c r="G31" s="5">
        <v>2238.3997241924999</v>
      </c>
      <c r="H31" s="5">
        <v>2107.4723170193802</v>
      </c>
      <c r="I31" s="5"/>
      <c r="J31" s="5"/>
      <c r="K31" s="5"/>
    </row>
    <row r="32" spans="1:11">
      <c r="A32" s="88"/>
      <c r="B32" s="26" t="s">
        <v>10</v>
      </c>
      <c r="C32" s="70">
        <v>155.79855897893199</v>
      </c>
      <c r="D32" s="72">
        <v>148.21252370473599</v>
      </c>
      <c r="E32" s="5">
        <v>153.809477523103</v>
      </c>
      <c r="F32" s="5">
        <v>142.93078856415801</v>
      </c>
      <c r="G32" s="5">
        <v>12.1252791945036</v>
      </c>
      <c r="H32" s="5">
        <v>143.052692616993</v>
      </c>
      <c r="I32" s="5"/>
      <c r="J32" s="5"/>
      <c r="K32" s="5"/>
    </row>
    <row r="33" spans="1:11">
      <c r="A33" s="89"/>
      <c r="B33" s="27" t="s">
        <v>11</v>
      </c>
      <c r="C33" s="69">
        <f>C31/C30</f>
        <v>0.93077234949498844</v>
      </c>
      <c r="D33" s="69">
        <f t="shared" ref="D33:H33" si="7">D31/D30</f>
        <v>0.93414313411477423</v>
      </c>
      <c r="E33" s="69">
        <f t="shared" si="7"/>
        <v>0.93165617903885622</v>
      </c>
      <c r="F33" s="69">
        <f t="shared" si="7"/>
        <v>0.93649002415995763</v>
      </c>
      <c r="G33" s="69">
        <f t="shared" si="7"/>
        <v>0.99461224417580119</v>
      </c>
      <c r="H33" s="69">
        <f t="shared" si="7"/>
        <v>0.93643585740906432</v>
      </c>
      <c r="I33" s="28"/>
      <c r="J33" s="28"/>
      <c r="K33" s="28"/>
    </row>
    <row r="34" spans="1:11">
      <c r="A34" s="87" t="s">
        <v>19</v>
      </c>
      <c r="B34" s="26" t="s">
        <v>8</v>
      </c>
      <c r="C34" s="70">
        <v>693.14869410679626</v>
      </c>
      <c r="D34" s="71">
        <v>693.14868793405185</v>
      </c>
      <c r="E34" s="5">
        <v>693.14868942778253</v>
      </c>
      <c r="F34" s="5">
        <v>693.14868745069475</v>
      </c>
      <c r="G34" s="5">
        <v>693.14868775677587</v>
      </c>
      <c r="H34" s="5">
        <v>693.14868815005264</v>
      </c>
      <c r="I34" s="5"/>
      <c r="J34" s="5"/>
      <c r="K34" s="5"/>
    </row>
    <row r="35" spans="1:11">
      <c r="A35" s="88"/>
      <c r="B35" s="26" t="s">
        <v>9</v>
      </c>
      <c r="C35" s="70">
        <v>638.24585550797997</v>
      </c>
      <c r="D35" s="72">
        <v>647.52358746067</v>
      </c>
      <c r="E35" s="5">
        <v>636.45188609409104</v>
      </c>
      <c r="F35" s="5">
        <v>647.219123451722</v>
      </c>
      <c r="G35" s="5">
        <v>671.45349527400901</v>
      </c>
      <c r="H35" s="5">
        <v>647.44461359752495</v>
      </c>
      <c r="I35" s="5"/>
      <c r="J35" s="5"/>
      <c r="K35" s="5"/>
    </row>
    <row r="36" spans="1:11">
      <c r="A36" s="88"/>
      <c r="B36" s="26" t="s">
        <v>10</v>
      </c>
      <c r="C36" s="70">
        <v>54.902838598816302</v>
      </c>
      <c r="D36" s="72">
        <v>45.625100473381799</v>
      </c>
      <c r="E36" s="5">
        <v>56.696803333691498</v>
      </c>
      <c r="F36" s="5">
        <v>45.929563998972696</v>
      </c>
      <c r="G36" s="5">
        <v>21.695192482766899</v>
      </c>
      <c r="H36" s="5">
        <v>45.7040745525277</v>
      </c>
      <c r="I36" s="5"/>
      <c r="J36" s="5"/>
      <c r="K36" s="5"/>
    </row>
    <row r="37" spans="1:11">
      <c r="A37" s="89"/>
      <c r="B37" s="27" t="s">
        <v>11</v>
      </c>
      <c r="C37" s="69">
        <f>C35/C34</f>
        <v>0.92079211998002097</v>
      </c>
      <c r="D37" s="69">
        <f t="shared" ref="D37:H37" si="8">D35/D34</f>
        <v>0.93417703695094823</v>
      </c>
      <c r="E37" s="69">
        <f t="shared" si="8"/>
        <v>0.91820398105275713</v>
      </c>
      <c r="F37" s="69">
        <f t="shared" si="8"/>
        <v>0.93373778984146194</v>
      </c>
      <c r="G37" s="69">
        <f t="shared" si="8"/>
        <v>0.96870052145236163</v>
      </c>
      <c r="H37" s="69">
        <f t="shared" si="8"/>
        <v>0.93406310170692597</v>
      </c>
      <c r="I37" s="28"/>
      <c r="J37" s="28"/>
      <c r="K37" s="28"/>
    </row>
    <row r="38" spans="1:11">
      <c r="A38" s="87" t="s">
        <v>20</v>
      </c>
      <c r="B38" s="26" t="s">
        <v>8</v>
      </c>
      <c r="C38" s="70">
        <v>3156.3419107675836</v>
      </c>
      <c r="D38" s="70">
        <v>3156.3419112318952</v>
      </c>
      <c r="E38" s="5">
        <v>3156.341909239376</v>
      </c>
      <c r="F38" s="5">
        <v>3156.3419033858718</v>
      </c>
      <c r="G38" s="5">
        <v>3156.3419068457501</v>
      </c>
      <c r="H38" s="5">
        <v>3156.3419131689075</v>
      </c>
      <c r="I38" s="5"/>
      <c r="J38" s="5"/>
      <c r="K38" s="5"/>
    </row>
    <row r="39" spans="1:11">
      <c r="A39" s="88"/>
      <c r="B39" s="26" t="s">
        <v>9</v>
      </c>
      <c r="C39" s="70">
        <v>2411.7061284852298</v>
      </c>
      <c r="D39" s="70">
        <v>3096.6818715909099</v>
      </c>
      <c r="E39" s="5">
        <v>3134.3889858745301</v>
      </c>
      <c r="F39" s="5">
        <v>3131.18663043067</v>
      </c>
      <c r="G39" s="5">
        <v>3149.16334631674</v>
      </c>
      <c r="H39" s="5">
        <v>3136.5841181688802</v>
      </c>
      <c r="I39" s="5"/>
      <c r="J39" s="5"/>
      <c r="K39" s="5"/>
    </row>
    <row r="40" spans="1:11">
      <c r="A40" s="88"/>
      <c r="B40" s="26" t="s">
        <v>10</v>
      </c>
      <c r="C40" s="70">
        <v>744.63578228235394</v>
      </c>
      <c r="D40" s="70">
        <v>59.660039640985403</v>
      </c>
      <c r="E40" s="5">
        <v>21.952923364845699</v>
      </c>
      <c r="F40" s="5">
        <v>25.155272955202001</v>
      </c>
      <c r="G40" s="5">
        <v>7.17856052901013</v>
      </c>
      <c r="H40" s="5">
        <v>19.7577950000274</v>
      </c>
      <c r="I40" s="5"/>
      <c r="J40" s="5"/>
      <c r="K40" s="5"/>
    </row>
    <row r="41" spans="1:11">
      <c r="A41" s="89"/>
      <c r="B41" s="27" t="s">
        <v>11</v>
      </c>
      <c r="C41" s="69">
        <f>C39/C38</f>
        <v>0.76408266172239003</v>
      </c>
      <c r="D41" s="69">
        <f t="shared" ref="D41:H41" si="9">D39/D38</f>
        <v>0.98109835964580261</v>
      </c>
      <c r="E41" s="69">
        <f t="shared" si="9"/>
        <v>0.99304482087299084</v>
      </c>
      <c r="F41" s="69">
        <f t="shared" si="9"/>
        <v>0.99203024459162137</v>
      </c>
      <c r="G41" s="69">
        <f t="shared" si="9"/>
        <v>0.99772567081106112</v>
      </c>
      <c r="H41" s="69">
        <f t="shared" si="9"/>
        <v>0.99374028684357874</v>
      </c>
      <c r="I41" s="28"/>
      <c r="J41" s="28"/>
      <c r="K41" s="28"/>
    </row>
    <row r="42" spans="1:11">
      <c r="A42" s="87" t="s">
        <v>21</v>
      </c>
      <c r="B42" s="26" t="s">
        <v>8</v>
      </c>
      <c r="C42" s="73">
        <v>129.76406667250419</v>
      </c>
      <c r="D42" s="70">
        <v>129.76406739444448</v>
      </c>
      <c r="E42" s="5">
        <v>129.7640660052765</v>
      </c>
      <c r="F42" s="5">
        <v>129.76406758817146</v>
      </c>
      <c r="G42" s="5">
        <v>129.76406736626299</v>
      </c>
      <c r="H42" s="5">
        <v>129.764066895458</v>
      </c>
      <c r="I42" s="5"/>
      <c r="J42" s="5"/>
      <c r="K42" s="5"/>
    </row>
    <row r="43" spans="1:11">
      <c r="A43" s="88"/>
      <c r="B43" s="26" t="s">
        <v>9</v>
      </c>
      <c r="C43" s="74">
        <v>2.08315525815819</v>
      </c>
      <c r="D43" s="70">
        <v>128.86282828787901</v>
      </c>
      <c r="E43" s="5">
        <v>11.336653144343501</v>
      </c>
      <c r="F43" s="5">
        <v>128.88419821273601</v>
      </c>
      <c r="G43" s="5">
        <v>129.76406736626299</v>
      </c>
      <c r="H43" s="5">
        <v>1.9020213846909999</v>
      </c>
      <c r="I43" s="5"/>
      <c r="J43" s="5"/>
      <c r="K43" s="5"/>
    </row>
    <row r="44" spans="1:11">
      <c r="A44" s="88"/>
      <c r="B44" s="26" t="s">
        <v>10</v>
      </c>
      <c r="C44" s="74">
        <v>127.680911414346</v>
      </c>
      <c r="D44" s="70">
        <v>0.90123910656546502</v>
      </c>
      <c r="E44" s="5">
        <v>118.427412860933</v>
      </c>
      <c r="F44" s="5">
        <v>0.87986937543545496</v>
      </c>
      <c r="G44" s="5">
        <v>0</v>
      </c>
      <c r="H44" s="5">
        <v>127.862045510767</v>
      </c>
      <c r="I44" s="5"/>
      <c r="J44" s="5"/>
      <c r="K44" s="5"/>
    </row>
    <row r="45" spans="1:11">
      <c r="A45" s="89"/>
      <c r="B45" s="27" t="s">
        <v>11</v>
      </c>
      <c r="C45" s="75">
        <f>C43/C42</f>
        <v>1.6053406089804611E-2</v>
      </c>
      <c r="D45" s="75">
        <f t="shared" ref="D45:H45" si="10">D43/D42</f>
        <v>0.99305478685539372</v>
      </c>
      <c r="E45" s="75">
        <f t="shared" si="10"/>
        <v>8.7363578325932903E-2</v>
      </c>
      <c r="F45" s="75">
        <f t="shared" si="10"/>
        <v>0.99321946828741636</v>
      </c>
      <c r="G45" s="75">
        <f t="shared" si="10"/>
        <v>1</v>
      </c>
      <c r="H45" s="75">
        <f t="shared" si="10"/>
        <v>1.4657535249903412E-2</v>
      </c>
      <c r="I45" s="28"/>
      <c r="J45" s="28"/>
      <c r="K45" s="28"/>
    </row>
    <row r="46" spans="1:11">
      <c r="A46" s="87" t="s">
        <v>22</v>
      </c>
      <c r="B46" s="26" t="s">
        <v>8</v>
      </c>
      <c r="C46" s="73">
        <v>486.39421475973148</v>
      </c>
      <c r="D46" s="73">
        <v>486.39421668980901</v>
      </c>
      <c r="E46" s="5">
        <v>486.39421599917898</v>
      </c>
      <c r="F46" s="5">
        <v>486.39421650778399</v>
      </c>
      <c r="G46" s="5">
        <v>486.39421774747399</v>
      </c>
      <c r="H46" s="82">
        <v>486.39421679523497</v>
      </c>
    </row>
    <row r="47" spans="1:11">
      <c r="A47" s="88"/>
      <c r="B47" s="26" t="s">
        <v>9</v>
      </c>
      <c r="C47" s="74">
        <v>450.92327675719099</v>
      </c>
      <c r="D47" s="74">
        <v>486.39421668980901</v>
      </c>
      <c r="E47" s="5">
        <v>486.39421599917898</v>
      </c>
      <c r="F47" s="5">
        <v>486.39421650778399</v>
      </c>
      <c r="G47" s="5">
        <v>486.39421774747399</v>
      </c>
      <c r="H47" s="82">
        <v>486.384997453913</v>
      </c>
    </row>
    <row r="48" spans="1:11">
      <c r="A48" s="88"/>
      <c r="B48" s="26" t="s">
        <v>10</v>
      </c>
      <c r="C48" s="74">
        <v>35.4709380025405</v>
      </c>
      <c r="D48" s="74">
        <v>0</v>
      </c>
      <c r="E48" s="5">
        <v>0</v>
      </c>
      <c r="F48" s="5">
        <v>0</v>
      </c>
      <c r="G48" s="5">
        <v>0</v>
      </c>
      <c r="H48" s="82">
        <v>9.2193413219613992E-3</v>
      </c>
    </row>
    <row r="49" spans="1:8">
      <c r="A49" s="89"/>
      <c r="B49" s="27" t="s">
        <v>11</v>
      </c>
      <c r="C49" s="75">
        <f>C47/C46</f>
        <v>0.92707368441858962</v>
      </c>
      <c r="D49" s="75">
        <f t="shared" ref="D49:H49" si="11">D47/D46</f>
        <v>1</v>
      </c>
      <c r="E49" s="75">
        <f t="shared" si="11"/>
        <v>1</v>
      </c>
      <c r="F49" s="75">
        <f t="shared" si="11"/>
        <v>1</v>
      </c>
      <c r="G49" s="75">
        <f t="shared" si="11"/>
        <v>1</v>
      </c>
      <c r="H49" s="83">
        <f t="shared" si="11"/>
        <v>0.99998104553671974</v>
      </c>
    </row>
    <row r="50" spans="1:8">
      <c r="A50" s="87" t="s">
        <v>23</v>
      </c>
      <c r="B50" s="26" t="s">
        <v>8</v>
      </c>
      <c r="C50" s="73">
        <v>71.752409350873563</v>
      </c>
      <c r="D50" s="73">
        <v>71.752409723039378</v>
      </c>
      <c r="E50" s="5">
        <v>71.752409636425114</v>
      </c>
      <c r="F50" s="5">
        <v>71.752409419662385</v>
      </c>
      <c r="G50" s="5">
        <v>71.752408871285809</v>
      </c>
      <c r="H50" s="82">
        <v>71.752409247565026</v>
      </c>
    </row>
    <row r="51" spans="1:8">
      <c r="A51" s="88"/>
      <c r="B51" s="26" t="s">
        <v>9</v>
      </c>
      <c r="C51" s="74">
        <v>5.8237512486678602</v>
      </c>
      <c r="D51" s="74">
        <v>64.476320826367299</v>
      </c>
      <c r="E51" s="5">
        <v>64.062839469593797</v>
      </c>
      <c r="F51" s="5">
        <v>64.589383550133206</v>
      </c>
      <c r="G51" s="5">
        <v>65.857348227430094</v>
      </c>
      <c r="H51" s="82">
        <v>65.589081039570004</v>
      </c>
    </row>
    <row r="52" spans="1:8">
      <c r="A52" s="88"/>
      <c r="B52" s="26" t="s">
        <v>10</v>
      </c>
      <c r="C52" s="74">
        <v>65.928658102205702</v>
      </c>
      <c r="D52" s="74">
        <v>7.2760888966720803</v>
      </c>
      <c r="E52" s="5">
        <v>7.6895701668313103</v>
      </c>
      <c r="F52" s="5">
        <v>7.1630258695291804</v>
      </c>
      <c r="G52" s="5">
        <v>5.89506064385571</v>
      </c>
      <c r="H52" s="82">
        <v>6.1633282079950202</v>
      </c>
    </row>
    <row r="53" spans="1:8">
      <c r="A53" s="89"/>
      <c r="B53" s="27" t="s">
        <v>11</v>
      </c>
      <c r="C53" s="75">
        <f>C51/C50</f>
        <v>8.1164539300546262E-2</v>
      </c>
      <c r="D53" s="75">
        <f t="shared" ref="D53:H53" si="12">D51/D50</f>
        <v>0.89859450121943762</v>
      </c>
      <c r="E53" s="75">
        <f t="shared" si="12"/>
        <v>0.8928318894683126</v>
      </c>
      <c r="F53" s="75">
        <f t="shared" si="12"/>
        <v>0.90017023919525285</v>
      </c>
      <c r="G53" s="75">
        <f t="shared" si="12"/>
        <v>0.91784163435640664</v>
      </c>
      <c r="H53" s="83">
        <f t="shared" si="12"/>
        <v>0.91410283957532512</v>
      </c>
    </row>
    <row r="54" spans="1:8">
      <c r="A54" s="87" t="s">
        <v>24</v>
      </c>
      <c r="B54" s="26" t="s">
        <v>8</v>
      </c>
      <c r="C54" s="73">
        <v>595.89470159065672</v>
      </c>
      <c r="D54" s="73">
        <v>595.89469856682445</v>
      </c>
      <c r="E54" s="5">
        <v>595.8946960810606</v>
      </c>
      <c r="F54" s="5">
        <v>595.89469181874597</v>
      </c>
      <c r="G54" s="5">
        <v>595.894697097429</v>
      </c>
      <c r="H54" s="82">
        <v>595.89470302338498</v>
      </c>
    </row>
    <row r="55" spans="1:8">
      <c r="A55" s="88"/>
      <c r="B55" s="26" t="s">
        <v>9</v>
      </c>
      <c r="C55" s="74">
        <v>590.063020237214</v>
      </c>
      <c r="D55" s="74">
        <v>595.88144208766801</v>
      </c>
      <c r="E55" s="5">
        <v>595.891196248759</v>
      </c>
      <c r="F55" s="5">
        <v>595.89469181874597</v>
      </c>
      <c r="G55" s="5">
        <v>595.894697097429</v>
      </c>
      <c r="H55" s="82">
        <v>595.89470302338498</v>
      </c>
    </row>
    <row r="56" spans="1:8">
      <c r="A56" s="88"/>
      <c r="B56" s="26" t="s">
        <v>10</v>
      </c>
      <c r="C56" s="74">
        <v>5.8316813534426704</v>
      </c>
      <c r="D56" s="74">
        <v>1.32564791564384E-2</v>
      </c>
      <c r="E56" s="5">
        <v>3.4998323015545301E-3</v>
      </c>
      <c r="F56" s="5">
        <v>0</v>
      </c>
      <c r="G56" s="5">
        <v>0</v>
      </c>
      <c r="H56" s="82">
        <v>0</v>
      </c>
    </row>
    <row r="57" spans="1:8">
      <c r="A57" s="89"/>
      <c r="B57" s="27" t="s">
        <v>11</v>
      </c>
      <c r="C57" s="75">
        <f>C55/C54</f>
        <v>0.99021357072335792</v>
      </c>
      <c r="D57" s="75">
        <f t="shared" ref="D57:H57" si="13">D55/D54</f>
        <v>0.999977753654818</v>
      </c>
      <c r="E57" s="75">
        <f t="shared" si="13"/>
        <v>0.99999412676044175</v>
      </c>
      <c r="F57" s="75">
        <f t="shared" si="13"/>
        <v>1</v>
      </c>
      <c r="G57" s="75">
        <f t="shared" si="13"/>
        <v>1</v>
      </c>
      <c r="H57" s="83">
        <f t="shared" si="13"/>
        <v>1</v>
      </c>
    </row>
    <row r="58" spans="1:8">
      <c r="A58" s="87" t="s">
        <v>25</v>
      </c>
      <c r="B58" s="26" t="s">
        <v>8</v>
      </c>
      <c r="C58" s="73">
        <v>547.7713199327992</v>
      </c>
      <c r="D58" s="73">
        <v>547.77131751108573</v>
      </c>
      <c r="E58" s="5">
        <v>547.77131491901866</v>
      </c>
      <c r="F58" s="5">
        <v>547.77131436768116</v>
      </c>
      <c r="G58" s="5">
        <v>547.77131420604701</v>
      </c>
      <c r="H58" s="82">
        <v>547.77131508928437</v>
      </c>
    </row>
    <row r="59" spans="1:8">
      <c r="A59" s="88"/>
      <c r="B59" s="26" t="s">
        <v>9</v>
      </c>
      <c r="C59" s="74">
        <v>536.37030430699497</v>
      </c>
      <c r="D59" s="74">
        <v>539.40925967154601</v>
      </c>
      <c r="E59" s="5">
        <v>547.627562769836</v>
      </c>
      <c r="F59" s="5">
        <v>547.74450200088199</v>
      </c>
      <c r="G59" s="5">
        <v>547.77131420604701</v>
      </c>
      <c r="H59" s="82">
        <v>547.74374465864298</v>
      </c>
    </row>
    <row r="60" spans="1:8">
      <c r="A60" s="88"/>
      <c r="B60" s="26" t="s">
        <v>10</v>
      </c>
      <c r="C60" s="74">
        <v>11.401015625804201</v>
      </c>
      <c r="D60" s="74">
        <v>8.3620578395396699</v>
      </c>
      <c r="E60" s="5">
        <v>0.14375214918269999</v>
      </c>
      <c r="F60" s="5">
        <v>2.6812366799124299E-2</v>
      </c>
      <c r="G60" s="5">
        <v>0</v>
      </c>
      <c r="H60" s="82">
        <v>2.75704306414436E-2</v>
      </c>
    </row>
    <row r="61" spans="1:8">
      <c r="A61" s="89"/>
      <c r="B61" s="27" t="s">
        <v>11</v>
      </c>
      <c r="C61" s="75">
        <f>C59/C58</f>
        <v>0.9791865415166261</v>
      </c>
      <c r="D61" s="75">
        <f t="shared" ref="D61:H61" si="14">D59/D58</f>
        <v>0.98473439997272127</v>
      </c>
      <c r="E61" s="75">
        <f t="shared" si="14"/>
        <v>0.9997375690452065</v>
      </c>
      <c r="F61" s="75">
        <f t="shared" si="14"/>
        <v>0.99995105189684841</v>
      </c>
      <c r="G61" s="75">
        <f t="shared" si="14"/>
        <v>1</v>
      </c>
      <c r="H61" s="83">
        <f t="shared" si="14"/>
        <v>0.99994966799121843</v>
      </c>
    </row>
    <row r="62" spans="1:8">
      <c r="A62" s="87" t="s">
        <v>26</v>
      </c>
      <c r="B62" s="26" t="s">
        <v>8</v>
      </c>
      <c r="C62" s="70">
        <v>688.00915386497729</v>
      </c>
      <c r="D62" s="73">
        <v>688.00915305515696</v>
      </c>
      <c r="E62" s="5">
        <v>688.009149291938</v>
      </c>
      <c r="F62" s="5">
        <v>688.00915507782804</v>
      </c>
      <c r="G62" s="5">
        <v>688.00915482381697</v>
      </c>
      <c r="H62" s="82">
        <v>688.00915334781303</v>
      </c>
    </row>
    <row r="63" spans="1:8">
      <c r="A63" s="88"/>
      <c r="B63" s="26" t="s">
        <v>9</v>
      </c>
      <c r="C63" s="70">
        <v>686.66036977449698</v>
      </c>
      <c r="D63" s="74">
        <v>688.00915305515696</v>
      </c>
      <c r="E63" s="5">
        <v>688.009149291938</v>
      </c>
      <c r="F63" s="5">
        <v>688.00915507782804</v>
      </c>
      <c r="G63" s="5">
        <v>688.00915482381697</v>
      </c>
      <c r="H63" s="82">
        <v>688.00915334781303</v>
      </c>
    </row>
    <row r="64" spans="1:8">
      <c r="A64" s="88"/>
      <c r="B64" s="26" t="s">
        <v>10</v>
      </c>
      <c r="C64" s="70">
        <v>1.3487840904803401</v>
      </c>
      <c r="D64" s="74">
        <v>0</v>
      </c>
      <c r="E64" s="5">
        <v>0</v>
      </c>
      <c r="F64" s="5">
        <v>0</v>
      </c>
      <c r="G64" s="5">
        <v>0</v>
      </c>
      <c r="H64" s="82">
        <v>0</v>
      </c>
    </row>
    <row r="65" spans="1:8">
      <c r="A65" s="89"/>
      <c r="B65" s="27" t="s">
        <v>11</v>
      </c>
      <c r="C65" s="69">
        <f>C63/C62</f>
        <v>0.99803958409142768</v>
      </c>
      <c r="D65" s="69">
        <f t="shared" ref="D65:H65" si="15">D63/D62</f>
        <v>1</v>
      </c>
      <c r="E65" s="69">
        <f t="shared" si="15"/>
        <v>1</v>
      </c>
      <c r="F65" s="69">
        <f t="shared" si="15"/>
        <v>1</v>
      </c>
      <c r="G65" s="69">
        <f t="shared" si="15"/>
        <v>1</v>
      </c>
      <c r="H65" s="69">
        <f t="shared" si="15"/>
        <v>1</v>
      </c>
    </row>
    <row r="66" spans="1:8">
      <c r="A66" s="87" t="s">
        <v>27</v>
      </c>
      <c r="B66" s="26" t="s">
        <v>8</v>
      </c>
      <c r="C66" s="73">
        <v>2.5778611220386738</v>
      </c>
      <c r="D66" s="73">
        <v>2.5778617854845898</v>
      </c>
      <c r="E66" s="5">
        <v>2.577861070754607</v>
      </c>
      <c r="F66" s="5">
        <v>2.5778616217191566</v>
      </c>
      <c r="G66" s="5">
        <v>2.5778611812484269</v>
      </c>
      <c r="H66" s="82">
        <v>2.5778618612920399</v>
      </c>
    </row>
    <row r="67" spans="1:8">
      <c r="A67" s="88"/>
      <c r="B67" s="26" t="s">
        <v>9</v>
      </c>
      <c r="C67" s="74">
        <v>0.43493813436060402</v>
      </c>
      <c r="D67" s="74">
        <v>2.4229960076667698</v>
      </c>
      <c r="E67" s="5">
        <v>2.4229958051760998</v>
      </c>
      <c r="F67" s="5">
        <v>2.4229963561406498</v>
      </c>
      <c r="G67" s="5">
        <v>2.4229964279060501</v>
      </c>
      <c r="H67" s="82">
        <v>2.4229960834742199</v>
      </c>
    </row>
    <row r="68" spans="1:8">
      <c r="A68" s="88"/>
      <c r="B68" s="26" t="s">
        <v>10</v>
      </c>
      <c r="C68" s="74">
        <v>2.14292298767807</v>
      </c>
      <c r="D68" s="74">
        <v>0.15486577781781999</v>
      </c>
      <c r="E68" s="5">
        <v>0.15486526557850699</v>
      </c>
      <c r="F68" s="5">
        <v>0.15486526557850699</v>
      </c>
      <c r="G68" s="5">
        <v>0.15486475334237701</v>
      </c>
      <c r="H68" s="82">
        <v>0.15486577781781999</v>
      </c>
    </row>
    <row r="69" spans="1:8">
      <c r="A69" s="89"/>
      <c r="B69" s="27" t="s">
        <v>11</v>
      </c>
      <c r="C69" s="75">
        <f>C67/C66</f>
        <v>0.1687205453553052</v>
      </c>
      <c r="D69" s="75">
        <f t="shared" ref="D69:H69" si="16">D67/D66</f>
        <v>0.93992471641038422</v>
      </c>
      <c r="E69" s="75">
        <f t="shared" si="16"/>
        <v>0.9399248984611982</v>
      </c>
      <c r="F69" s="75">
        <f t="shared" si="16"/>
        <v>0.93992491130100753</v>
      </c>
      <c r="G69" s="75">
        <f t="shared" si="16"/>
        <v>0.93992509974203586</v>
      </c>
      <c r="H69" s="83">
        <f t="shared" si="16"/>
        <v>0.93992471817702428</v>
      </c>
    </row>
    <row r="70" spans="1:8">
      <c r="A70" s="87" t="s">
        <v>28</v>
      </c>
      <c r="B70" s="26" t="s">
        <v>8</v>
      </c>
      <c r="C70" s="67">
        <v>3028.0872165715291</v>
      </c>
      <c r="D70" s="70">
        <v>3028.0872167239008</v>
      </c>
      <c r="E70" s="5">
        <v>3028.0872312391471</v>
      </c>
      <c r="F70" s="5">
        <v>3028.0872339544439</v>
      </c>
      <c r="G70" s="5">
        <v>3028.0872191028866</v>
      </c>
      <c r="H70" s="82">
        <v>3028.0872182051189</v>
      </c>
    </row>
    <row r="71" spans="1:8">
      <c r="A71" s="88"/>
      <c r="B71" s="26" t="s">
        <v>9</v>
      </c>
      <c r="C71" s="67">
        <v>54.418951652309303</v>
      </c>
      <c r="D71" s="70">
        <v>2878.7269708136701</v>
      </c>
      <c r="E71" s="5">
        <v>2868.3473807022601</v>
      </c>
      <c r="F71" s="5">
        <v>2882.54457324636</v>
      </c>
      <c r="G71" s="5">
        <v>2897.7145891588898</v>
      </c>
      <c r="H71" s="82">
        <v>2871.1173694782101</v>
      </c>
    </row>
    <row r="72" spans="1:8">
      <c r="A72" s="88"/>
      <c r="B72" s="26" t="s">
        <v>10</v>
      </c>
      <c r="C72" s="67">
        <v>2973.6682649192198</v>
      </c>
      <c r="D72" s="70">
        <v>149.36024591023099</v>
      </c>
      <c r="E72" s="5">
        <v>159.73985053688699</v>
      </c>
      <c r="F72" s="5">
        <v>145.54266070808399</v>
      </c>
      <c r="G72" s="5">
        <v>130.372629943997</v>
      </c>
      <c r="H72" s="82">
        <v>156.96984872690899</v>
      </c>
    </row>
    <row r="73" spans="1:8">
      <c r="A73" s="89"/>
      <c r="B73" s="27" t="s">
        <v>11</v>
      </c>
      <c r="C73" s="76">
        <f>(C71/C70)</f>
        <v>1.79713950623667E-2</v>
      </c>
      <c r="D73" s="76">
        <f t="shared" ref="D73:H73" si="17">(D71/D70)</f>
        <v>0.95067505153572684</v>
      </c>
      <c r="E73" s="76">
        <f t="shared" si="17"/>
        <v>0.94724727580865675</v>
      </c>
      <c r="F73" s="76">
        <f t="shared" si="17"/>
        <v>0.95193577679133878</v>
      </c>
      <c r="G73" s="76">
        <f t="shared" si="17"/>
        <v>0.95694554994270553</v>
      </c>
      <c r="H73" s="76">
        <f t="shared" si="17"/>
        <v>0.94816204507479418</v>
      </c>
    </row>
    <row r="74" spans="1:8">
      <c r="A74" s="87" t="s">
        <v>29</v>
      </c>
      <c r="B74" s="26" t="s">
        <v>8</v>
      </c>
      <c r="C74" s="70">
        <v>2369.6490964581012</v>
      </c>
      <c r="D74" s="70">
        <v>2369.6491025055038</v>
      </c>
      <c r="E74" s="5">
        <v>2369.6490983045137</v>
      </c>
      <c r="F74" s="5">
        <v>2369.6490957085944</v>
      </c>
      <c r="G74" s="5">
        <v>2369.6490979395799</v>
      </c>
      <c r="H74" s="82">
        <v>2369.649098797262</v>
      </c>
    </row>
    <row r="75" spans="1:8">
      <c r="A75" s="88"/>
      <c r="B75" s="26" t="s">
        <v>9</v>
      </c>
      <c r="C75" s="70">
        <v>1603.9556116833</v>
      </c>
      <c r="D75" s="70">
        <v>2280.3073076413202</v>
      </c>
      <c r="E75" s="5">
        <v>2365.8549910726201</v>
      </c>
      <c r="F75" s="5">
        <v>2369.3569929847499</v>
      </c>
      <c r="G75" s="5">
        <v>2369.6490979395799</v>
      </c>
      <c r="H75" s="82">
        <v>2367.49851282691</v>
      </c>
    </row>
    <row r="76" spans="1:8">
      <c r="A76" s="88"/>
      <c r="B76" s="26" t="s">
        <v>10</v>
      </c>
      <c r="C76" s="70">
        <v>765.69348477480105</v>
      </c>
      <c r="D76" s="70">
        <v>89.341794864183697</v>
      </c>
      <c r="E76" s="5">
        <v>3.7941072318937601</v>
      </c>
      <c r="F76" s="5">
        <v>0.292102723844475</v>
      </c>
      <c r="G76" s="5">
        <v>0</v>
      </c>
      <c r="H76" s="82">
        <v>2.1505859703519499</v>
      </c>
    </row>
    <row r="77" spans="1:8">
      <c r="A77" s="89"/>
      <c r="B77" s="27" t="s">
        <v>11</v>
      </c>
      <c r="C77" s="76">
        <f>(C75/C74)</f>
        <v>0.676874738154574</v>
      </c>
      <c r="D77" s="76">
        <f t="shared" ref="D77:H77" si="18">(D75/D74)</f>
        <v>0.96229745797817923</v>
      </c>
      <c r="E77" s="76">
        <f t="shared" si="18"/>
        <v>0.99839887381021597</v>
      </c>
      <c r="F77" s="76">
        <f t="shared" si="18"/>
        <v>0.99987673165433089</v>
      </c>
      <c r="G77" s="76">
        <f t="shared" si="18"/>
        <v>1</v>
      </c>
      <c r="H77" s="76">
        <f t="shared" si="18"/>
        <v>0.999092445387191</v>
      </c>
    </row>
    <row r="78" spans="1:8">
      <c r="A78" s="87" t="s">
        <v>30</v>
      </c>
      <c r="B78" s="26" t="s">
        <v>8</v>
      </c>
      <c r="C78" s="70">
        <v>351.62853950487653</v>
      </c>
      <c r="D78" s="70">
        <v>351.62853636481412</v>
      </c>
      <c r="E78" s="5">
        <v>351.62853710775539</v>
      </c>
      <c r="F78" s="5">
        <v>351.6285377291764</v>
      </c>
      <c r="G78" s="5">
        <v>351.62853879087976</v>
      </c>
      <c r="H78" s="82">
        <v>351.62854234139678</v>
      </c>
    </row>
    <row r="79" spans="1:8">
      <c r="A79" s="88"/>
      <c r="B79" s="26" t="s">
        <v>9</v>
      </c>
      <c r="C79" s="70">
        <v>346.99506852383098</v>
      </c>
      <c r="D79" s="70">
        <v>347.78741258584</v>
      </c>
      <c r="E79" s="5">
        <v>351.52568301948497</v>
      </c>
      <c r="F79" s="5">
        <v>351.356489626675</v>
      </c>
      <c r="G79" s="5">
        <v>351.20602230661302</v>
      </c>
      <c r="H79" s="82">
        <v>351.32611351362902</v>
      </c>
    </row>
    <row r="80" spans="1:8">
      <c r="A80" s="88"/>
      <c r="B80" s="26" t="s">
        <v>10</v>
      </c>
      <c r="C80" s="70">
        <v>4.6334709810455204</v>
      </c>
      <c r="D80" s="70">
        <v>3.8411237789741501</v>
      </c>
      <c r="E80" s="5">
        <v>0.102854088270405</v>
      </c>
      <c r="F80" s="5">
        <v>0.27204810250140099</v>
      </c>
      <c r="G80" s="5">
        <v>0.422516484266729</v>
      </c>
      <c r="H80" s="82">
        <v>0.302428827767736</v>
      </c>
    </row>
    <row r="81" spans="1:8">
      <c r="A81" s="89"/>
      <c r="B81" s="27" t="s">
        <v>11</v>
      </c>
      <c r="C81" s="76">
        <f>(C79/C78)</f>
        <v>0.98682282448526537</v>
      </c>
      <c r="D81" s="76">
        <f t="shared" ref="D81:H81" si="19">(D79/D78)</f>
        <v>0.98907618869991554</v>
      </c>
      <c r="E81" s="76">
        <f t="shared" si="19"/>
        <v>0.99970749220436883</v>
      </c>
      <c r="F81" s="76">
        <f t="shared" si="19"/>
        <v>0.99922631961484609</v>
      </c>
      <c r="G81" s="76">
        <f t="shared" si="19"/>
        <v>0.99879840104640083</v>
      </c>
      <c r="H81" s="76">
        <f t="shared" si="19"/>
        <v>0.9991399195703683</v>
      </c>
    </row>
    <row r="82" spans="1:8">
      <c r="A82" s="87" t="s">
        <v>31</v>
      </c>
      <c r="B82" s="26" t="s">
        <v>8</v>
      </c>
      <c r="C82" s="70">
        <v>1049.8292871085391</v>
      </c>
      <c r="D82" s="70">
        <v>1049.8292870782325</v>
      </c>
      <c r="E82" s="5">
        <v>1049.8292850790381</v>
      </c>
      <c r="F82" s="5">
        <v>1049.8292922374171</v>
      </c>
      <c r="G82" s="5">
        <v>1049.8292863263027</v>
      </c>
      <c r="H82" s="82">
        <v>1049.829288543506</v>
      </c>
    </row>
    <row r="83" spans="1:8">
      <c r="A83" s="88"/>
      <c r="B83" s="26" t="s">
        <v>9</v>
      </c>
      <c r="C83" s="70">
        <v>920.30283232765203</v>
      </c>
      <c r="D83" s="70">
        <v>963.91566976357797</v>
      </c>
      <c r="E83" s="5">
        <v>938.67519027387505</v>
      </c>
      <c r="F83" s="5">
        <v>969.996223887258</v>
      </c>
      <c r="G83" s="5">
        <v>977.18942024634998</v>
      </c>
      <c r="H83" s="82">
        <v>937.77235447929695</v>
      </c>
    </row>
    <row r="84" spans="1:8">
      <c r="A84" s="88"/>
      <c r="B84" s="26" t="s">
        <v>10</v>
      </c>
      <c r="C84" s="70">
        <v>129.52645478088701</v>
      </c>
      <c r="D84" s="70">
        <v>85.913617314654601</v>
      </c>
      <c r="E84" s="5">
        <v>111.154094805163</v>
      </c>
      <c r="F84" s="5">
        <v>79.833068350159095</v>
      </c>
      <c r="G84" s="5">
        <v>72.639866079952796</v>
      </c>
      <c r="H84" s="82">
        <v>112.056934064209</v>
      </c>
    </row>
    <row r="85" spans="1:8">
      <c r="A85" s="89"/>
      <c r="B85" s="27" t="s">
        <v>11</v>
      </c>
      <c r="C85" s="76">
        <f>C83/C82</f>
        <v>0.87662141228920043</v>
      </c>
      <c r="D85" s="76">
        <f t="shared" ref="D85:H85" si="20">D83/D82</f>
        <v>0.91816420214970407</v>
      </c>
      <c r="E85" s="76">
        <f t="shared" si="20"/>
        <v>0.89412174304435166</v>
      </c>
      <c r="F85" s="76">
        <f t="shared" si="20"/>
        <v>0.92395614321256236</v>
      </c>
      <c r="G85" s="76">
        <f t="shared" si="20"/>
        <v>0.93080792560651127</v>
      </c>
      <c r="H85" s="76">
        <f t="shared" si="20"/>
        <v>0.89326175666172103</v>
      </c>
    </row>
    <row r="86" spans="1:8">
      <c r="A86" s="87" t="s">
        <v>32</v>
      </c>
      <c r="B86" s="26" t="s">
        <v>8</v>
      </c>
      <c r="C86" s="70">
        <v>2181.3797563324351</v>
      </c>
      <c r="D86" s="70">
        <v>2181.3797520512094</v>
      </c>
      <c r="E86" s="5">
        <v>2181.3797499041812</v>
      </c>
      <c r="F86" s="5">
        <v>2181.3797573693014</v>
      </c>
      <c r="G86" s="5">
        <v>2181.3797521865863</v>
      </c>
      <c r="H86" s="82">
        <v>2181.3797534024934</v>
      </c>
    </row>
    <row r="87" spans="1:8">
      <c r="A87" s="88"/>
      <c r="B87" s="26" t="s">
        <v>9</v>
      </c>
      <c r="C87" s="70">
        <v>2170.9247506907</v>
      </c>
      <c r="D87" s="70">
        <v>2172.65544981533</v>
      </c>
      <c r="E87" s="5">
        <v>2176.6819364329399</v>
      </c>
      <c r="F87" s="5">
        <v>2175.3849219754402</v>
      </c>
      <c r="G87" s="5">
        <v>2179.9233193269001</v>
      </c>
      <c r="H87" s="82">
        <v>2176.6107737105799</v>
      </c>
    </row>
    <row r="88" spans="1:8">
      <c r="A88" s="88"/>
      <c r="B88" s="26" t="s">
        <v>10</v>
      </c>
      <c r="C88" s="70">
        <v>10.455005641734999</v>
      </c>
      <c r="D88" s="70">
        <v>8.7243022358792199</v>
      </c>
      <c r="E88" s="5">
        <v>4.6978134712411599</v>
      </c>
      <c r="F88" s="5">
        <v>5.9948353938613597</v>
      </c>
      <c r="G88" s="5">
        <v>1.4564328596863301</v>
      </c>
      <c r="H88" s="82">
        <v>4.7689796919134899</v>
      </c>
    </row>
    <row r="89" spans="1:8">
      <c r="A89" s="89"/>
      <c r="B89" s="27" t="s">
        <v>11</v>
      </c>
      <c r="C89" s="76">
        <f>(C87/C86)</f>
        <v>0.99520715931676507</v>
      </c>
      <c r="D89" s="76">
        <f t="shared" ref="D89:H89" si="21">(D87/D86)</f>
        <v>0.996000557799404</v>
      </c>
      <c r="E89" s="76">
        <f t="shared" si="21"/>
        <v>0.99784640273136871</v>
      </c>
      <c r="F89" s="76">
        <f t="shared" si="21"/>
        <v>0.99725181487835446</v>
      </c>
      <c r="G89" s="76">
        <f t="shared" si="21"/>
        <v>0.99933233410724276</v>
      </c>
      <c r="H89" s="76">
        <f t="shared" si="21"/>
        <v>0.99781377832792528</v>
      </c>
    </row>
    <row r="90" spans="1:8">
      <c r="A90" s="87" t="s">
        <v>33</v>
      </c>
      <c r="B90" s="26" t="s">
        <v>8</v>
      </c>
      <c r="C90" s="68">
        <v>639.01628485952199</v>
      </c>
      <c r="D90" s="70">
        <v>639.01628887358515</v>
      </c>
      <c r="E90" s="5">
        <v>639.01628819797895</v>
      </c>
      <c r="F90" s="5">
        <v>639.01629002628795</v>
      </c>
      <c r="G90" s="5">
        <v>639.01628831135315</v>
      </c>
      <c r="H90" s="82">
        <v>639.01628907308202</v>
      </c>
    </row>
    <row r="91" spans="1:8">
      <c r="A91" s="88"/>
      <c r="B91" s="26" t="s">
        <v>9</v>
      </c>
      <c r="C91" s="70">
        <v>9.3793411085099905</v>
      </c>
      <c r="D91" s="70">
        <v>8.6311067018801495</v>
      </c>
      <c r="E91" s="5">
        <v>516.58625902180597</v>
      </c>
      <c r="F91" s="5">
        <v>519.81301780324497</v>
      </c>
      <c r="G91" s="5">
        <v>577.528320172245</v>
      </c>
      <c r="H91" s="82">
        <v>521.21074298319797</v>
      </c>
    </row>
    <row r="92" spans="1:8">
      <c r="A92" s="88"/>
      <c r="B92" s="26" t="s">
        <v>10</v>
      </c>
      <c r="C92" s="70">
        <v>629.63694375101204</v>
      </c>
      <c r="D92" s="70">
        <v>630.38518217170497</v>
      </c>
      <c r="E92" s="5">
        <v>122.43002917617299</v>
      </c>
      <c r="F92" s="5">
        <v>119.203272223043</v>
      </c>
      <c r="G92" s="5">
        <v>61.487968139108197</v>
      </c>
      <c r="H92" s="82">
        <v>117.805546089884</v>
      </c>
    </row>
    <row r="93" spans="1:8">
      <c r="A93" s="89"/>
      <c r="B93" s="27" t="s">
        <v>11</v>
      </c>
      <c r="C93" s="76">
        <f>(C91/C90)</f>
        <v>1.4677781037414244E-2</v>
      </c>
      <c r="D93" s="76">
        <f t="shared" ref="D93:H93" si="22">(D91/D90)</f>
        <v>1.350686492999182E-2</v>
      </c>
      <c r="E93" s="76">
        <f t="shared" si="22"/>
        <v>0.80840859390075215</v>
      </c>
      <c r="F93" s="76">
        <f t="shared" si="22"/>
        <v>0.81345816361248136</v>
      </c>
      <c r="G93" s="76">
        <f t="shared" si="22"/>
        <v>0.90377715049862883</v>
      </c>
      <c r="H93" s="76">
        <f t="shared" si="22"/>
        <v>0.81564547241704033</v>
      </c>
    </row>
    <row r="94" spans="1:8">
      <c r="A94" s="87" t="s">
        <v>34</v>
      </c>
      <c r="B94" s="26" t="s">
        <v>8</v>
      </c>
      <c r="C94" s="70">
        <v>2613.9306538641208</v>
      </c>
      <c r="D94" s="70">
        <v>2613.9306607969861</v>
      </c>
      <c r="E94" s="5">
        <v>2613.9306611353213</v>
      </c>
      <c r="F94" s="5">
        <v>2613.9306546896773</v>
      </c>
      <c r="G94" s="5">
        <v>2613.9306669396142</v>
      </c>
      <c r="H94" s="82">
        <v>2613.9306600047653</v>
      </c>
    </row>
    <row r="95" spans="1:8">
      <c r="A95" s="88"/>
      <c r="B95" s="26" t="s">
        <v>9</v>
      </c>
      <c r="C95" s="68">
        <f>17.8943174935509</f>
        <v>17.894317493550901</v>
      </c>
      <c r="D95" s="70">
        <v>14.9410216184862</v>
      </c>
      <c r="E95" s="5">
        <v>2491.3484846347301</v>
      </c>
      <c r="F95" s="5">
        <v>2502.7409696312102</v>
      </c>
      <c r="G95" s="5">
        <v>2587.2016789732302</v>
      </c>
      <c r="H95" s="82">
        <v>2482.4522461237302</v>
      </c>
    </row>
    <row r="96" spans="1:8">
      <c r="A96" s="88"/>
      <c r="B96" s="26" t="s">
        <v>10</v>
      </c>
      <c r="C96" s="68">
        <f>2596.03633637057</f>
        <v>2596.0363363705701</v>
      </c>
      <c r="D96" s="70">
        <v>2598.9896391785001</v>
      </c>
      <c r="E96" s="5">
        <v>122.582176500591</v>
      </c>
      <c r="F96" s="5">
        <v>111.18968505846701</v>
      </c>
      <c r="G96" s="5">
        <v>26.728987966384</v>
      </c>
      <c r="H96" s="82">
        <v>131.47841388103501</v>
      </c>
    </row>
    <row r="97" spans="1:8">
      <c r="A97" s="89"/>
      <c r="B97" s="27" t="s">
        <v>11</v>
      </c>
      <c r="C97" s="76">
        <f>C95/C94</f>
        <v>6.8457506579595344E-3</v>
      </c>
      <c r="D97" s="76">
        <f t="shared" ref="D97:H97" si="23">D95/D94</f>
        <v>5.7159211767043167E-3</v>
      </c>
      <c r="E97" s="76">
        <f t="shared" si="23"/>
        <v>0.95310427383435281</v>
      </c>
      <c r="F97" s="76">
        <f t="shared" si="23"/>
        <v>0.95746264926386604</v>
      </c>
      <c r="G97" s="76">
        <f t="shared" si="23"/>
        <v>0.98977440821042195</v>
      </c>
      <c r="H97" s="76">
        <f t="shared" si="23"/>
        <v>0.94970087925714319</v>
      </c>
    </row>
    <row r="98" spans="1:8">
      <c r="A98" s="87" t="s">
        <v>35</v>
      </c>
      <c r="B98" s="26" t="s">
        <v>8</v>
      </c>
      <c r="C98" s="68">
        <v>175.06669394976109</v>
      </c>
      <c r="D98" s="70">
        <v>175.06669324645929</v>
      </c>
      <c r="E98" s="5">
        <v>175.06669456501282</v>
      </c>
      <c r="F98" s="5">
        <v>175.06669439046982</v>
      </c>
      <c r="G98" s="5">
        <v>175.06669426349731</v>
      </c>
      <c r="H98" s="82">
        <v>175.06669335287242</v>
      </c>
    </row>
    <row r="99" spans="1:8">
      <c r="A99" s="88"/>
      <c r="B99" s="26" t="s">
        <v>9</v>
      </c>
      <c r="C99" s="70">
        <v>1.5807370809921</v>
      </c>
      <c r="D99" s="70">
        <v>172.504067486504</v>
      </c>
      <c r="E99" s="5">
        <v>15.7466399510778</v>
      </c>
      <c r="F99" s="5">
        <v>174.43798381744801</v>
      </c>
      <c r="G99" s="5">
        <v>174.3141233655</v>
      </c>
      <c r="H99" s="82">
        <v>3.62748614222942</v>
      </c>
    </row>
    <row r="100" spans="1:8">
      <c r="A100" s="88"/>
      <c r="B100" s="26" t="s">
        <v>10</v>
      </c>
      <c r="C100" s="70">
        <v>173.48595686876899</v>
      </c>
      <c r="D100" s="70">
        <v>2.5626257599553099</v>
      </c>
      <c r="E100" s="5">
        <v>159.32005461393501</v>
      </c>
      <c r="F100" s="5">
        <v>0.628710573021801</v>
      </c>
      <c r="G100" s="5">
        <v>0.75257089799731502</v>
      </c>
      <c r="H100" s="82">
        <v>171.43920721064299</v>
      </c>
    </row>
    <row r="101" spans="1:8">
      <c r="A101" s="89"/>
      <c r="B101" s="27" t="s">
        <v>11</v>
      </c>
      <c r="C101" s="76">
        <f>(C99/C98)</f>
        <v>9.0293421628543716E-3</v>
      </c>
      <c r="D101" s="76">
        <f t="shared" ref="D101:H101" si="24">(D99/D98)</f>
        <v>0.98536200283198572</v>
      </c>
      <c r="E101" s="76">
        <f t="shared" si="24"/>
        <v>8.9946520040281697E-2</v>
      </c>
      <c r="F101" s="76">
        <f t="shared" si="24"/>
        <v>0.99640873682335296</v>
      </c>
      <c r="G101" s="76">
        <f t="shared" si="24"/>
        <v>0.99570123317194414</v>
      </c>
      <c r="H101" s="76">
        <f t="shared" si="24"/>
        <v>2.0720595521374778E-2</v>
      </c>
    </row>
    <row r="102" spans="1:8">
      <c r="A102" s="87" t="s">
        <v>36</v>
      </c>
      <c r="B102" s="26" t="s">
        <v>8</v>
      </c>
      <c r="C102" s="70">
        <v>614.35871742127699</v>
      </c>
      <c r="D102" s="70">
        <v>614.35871796316712</v>
      </c>
      <c r="E102" s="5">
        <v>614.35871247188641</v>
      </c>
      <c r="F102" s="5">
        <v>614.35871299071005</v>
      </c>
      <c r="G102" s="5">
        <v>614.35871084811333</v>
      </c>
      <c r="H102" s="82">
        <v>614.35871569768926</v>
      </c>
    </row>
    <row r="103" spans="1:8">
      <c r="A103" s="88"/>
      <c r="B103" s="26" t="s">
        <v>9</v>
      </c>
      <c r="C103" s="70">
        <v>422.36717162864699</v>
      </c>
      <c r="D103" s="70">
        <v>20.423734582839099</v>
      </c>
      <c r="E103" s="5">
        <v>54.435197006185398</v>
      </c>
      <c r="F103" s="5">
        <v>614.35871299071005</v>
      </c>
      <c r="G103" s="5">
        <v>613.86570651712998</v>
      </c>
      <c r="H103" s="82">
        <v>22.687735208059301</v>
      </c>
    </row>
    <row r="104" spans="1:8">
      <c r="A104" s="88"/>
      <c r="B104" s="26" t="s">
        <v>10</v>
      </c>
      <c r="C104" s="70">
        <v>191.99154579263001</v>
      </c>
      <c r="D104" s="70">
        <v>593.93498338032805</v>
      </c>
      <c r="E104" s="5">
        <v>559.92351546570103</v>
      </c>
      <c r="F104" s="5">
        <v>0</v>
      </c>
      <c r="G104" s="5">
        <v>0.49300433098329999</v>
      </c>
      <c r="H104" s="82">
        <v>591.67098048962998</v>
      </c>
    </row>
    <row r="105" spans="1:8">
      <c r="A105" s="89"/>
      <c r="B105" s="27" t="s">
        <v>11</v>
      </c>
      <c r="C105" s="76">
        <f>(C103/C102)</f>
        <v>0.6874927622114656</v>
      </c>
      <c r="D105" s="76">
        <f t="shared" ref="D105:H105" si="25">(D103/D102)</f>
        <v>3.3243989196656228E-2</v>
      </c>
      <c r="E105" s="76">
        <f t="shared" si="25"/>
        <v>8.8604907688480769E-2</v>
      </c>
      <c r="F105" s="76">
        <f t="shared" si="25"/>
        <v>1</v>
      </c>
      <c r="G105" s="76">
        <f t="shared" si="25"/>
        <v>0.99919753016881174</v>
      </c>
      <c r="H105" s="76">
        <f t="shared" si="25"/>
        <v>3.6929133791638716E-2</v>
      </c>
    </row>
    <row r="106" spans="1:8">
      <c r="A106" s="87" t="s">
        <v>37</v>
      </c>
      <c r="B106" s="26" t="s">
        <v>8</v>
      </c>
      <c r="C106" s="70">
        <v>349.39151357983957</v>
      </c>
      <c r="D106" s="70">
        <v>349.3915134479667</v>
      </c>
      <c r="E106" s="5">
        <v>349.39150776399708</v>
      </c>
      <c r="F106" s="5">
        <v>349.39151076561109</v>
      </c>
      <c r="G106" s="5">
        <v>349.3915082561885</v>
      </c>
      <c r="H106" s="82">
        <v>349.39151212028321</v>
      </c>
    </row>
    <row r="107" spans="1:8">
      <c r="A107" s="88"/>
      <c r="B107" s="26" t="s">
        <v>9</v>
      </c>
      <c r="C107" s="70">
        <v>29.475680850645599</v>
      </c>
      <c r="D107" s="70">
        <v>27.270556328183702</v>
      </c>
      <c r="E107" s="5">
        <v>267.654974728068</v>
      </c>
      <c r="F107" s="5">
        <v>272.667063545301</v>
      </c>
      <c r="G107" s="5">
        <v>321.66263511625601</v>
      </c>
      <c r="H107" s="82">
        <v>252.11089731086</v>
      </c>
    </row>
    <row r="108" spans="1:8">
      <c r="A108" s="88"/>
      <c r="B108" s="26" t="s">
        <v>10</v>
      </c>
      <c r="C108" s="70">
        <v>319.91583272919399</v>
      </c>
      <c r="D108" s="70">
        <v>322.12095711978299</v>
      </c>
      <c r="E108" s="5">
        <v>81.736533035929099</v>
      </c>
      <c r="F108" s="5">
        <v>76.724447220310097</v>
      </c>
      <c r="G108" s="5">
        <v>27.728873139932499</v>
      </c>
      <c r="H108" s="82">
        <v>97.280614809423199</v>
      </c>
    </row>
    <row r="109" spans="1:8">
      <c r="A109" s="89"/>
      <c r="B109" s="27" t="s">
        <v>11</v>
      </c>
      <c r="C109" s="76">
        <f>(C107/C106)</f>
        <v>8.4362898653833798E-2</v>
      </c>
      <c r="D109" s="76">
        <f t="shared" ref="D109:H109" si="26">(D107/D106)</f>
        <v>7.8051570454772887E-2</v>
      </c>
      <c r="E109" s="76">
        <f t="shared" si="26"/>
        <v>0.76606033283688302</v>
      </c>
      <c r="F109" s="76">
        <f t="shared" si="26"/>
        <v>0.78040551972145489</v>
      </c>
      <c r="G109" s="76">
        <f t="shared" si="26"/>
        <v>0.9206366712278522</v>
      </c>
      <c r="H109" s="76">
        <f t="shared" si="26"/>
        <v>0.72157132776616251</v>
      </c>
    </row>
    <row r="110" spans="1:8">
      <c r="A110" s="87" t="s">
        <v>38</v>
      </c>
      <c r="B110" s="26" t="s">
        <v>8</v>
      </c>
      <c r="C110" s="70">
        <v>4538.7165955222899</v>
      </c>
      <c r="D110" s="70">
        <v>4538.7165978239955</v>
      </c>
      <c r="E110" s="5">
        <v>4538.7166024360913</v>
      </c>
      <c r="F110" s="5">
        <v>4538.7166038300429</v>
      </c>
      <c r="G110" s="5">
        <v>4538.7166037320203</v>
      </c>
      <c r="H110" s="82">
        <v>4538.7165957569441</v>
      </c>
    </row>
    <row r="111" spans="1:8">
      <c r="A111" s="88"/>
      <c r="B111" s="26" t="s">
        <v>9</v>
      </c>
      <c r="C111" s="70">
        <v>130.45823700038</v>
      </c>
      <c r="D111" s="70">
        <v>142.156602162046</v>
      </c>
      <c r="E111" s="5">
        <v>4280.6768748678196</v>
      </c>
      <c r="F111" s="5">
        <v>4302.4497412620203</v>
      </c>
      <c r="G111" s="5">
        <v>4440.7856895485502</v>
      </c>
      <c r="H111" s="82">
        <v>4309.7714705318804</v>
      </c>
    </row>
    <row r="112" spans="1:8">
      <c r="A112" s="88"/>
      <c r="B112" s="26" t="s">
        <v>10</v>
      </c>
      <c r="C112" s="70">
        <v>4408.2583585219099</v>
      </c>
      <c r="D112" s="70">
        <v>4396.5599956619499</v>
      </c>
      <c r="E112" s="5">
        <v>258.03972756827199</v>
      </c>
      <c r="F112" s="5">
        <v>236.26686256802299</v>
      </c>
      <c r="G112" s="5">
        <v>97.930914183469895</v>
      </c>
      <c r="H112" s="82">
        <v>228.945125225064</v>
      </c>
    </row>
    <row r="113" spans="1:8">
      <c r="A113" s="89"/>
      <c r="B113" s="27" t="s">
        <v>11</v>
      </c>
      <c r="C113" s="76">
        <f>(C111/C110)</f>
        <v>2.8743419919429358E-2</v>
      </c>
      <c r="D113" s="76">
        <f t="shared" ref="D113:H113" si="27">(D111/D110)</f>
        <v>3.1320880935857588E-2</v>
      </c>
      <c r="E113" s="76">
        <f t="shared" si="27"/>
        <v>0.94314698401090469</v>
      </c>
      <c r="F113" s="76">
        <f t="shared" si="27"/>
        <v>0.94794412535723283</v>
      </c>
      <c r="G113" s="76">
        <f t="shared" si="27"/>
        <v>0.97842321459265702</v>
      </c>
      <c r="H113" s="76">
        <f t="shared" si="27"/>
        <v>0.9495572987661105</v>
      </c>
    </row>
    <row r="114" spans="1:8">
      <c r="A114" s="87" t="s">
        <v>39</v>
      </c>
      <c r="B114" s="26" t="s">
        <v>8</v>
      </c>
      <c r="C114" s="70">
        <v>16.202139115971999</v>
      </c>
      <c r="D114" s="70">
        <v>16.202139537701825</v>
      </c>
      <c r="E114" s="5">
        <v>16.202139502729914</v>
      </c>
      <c r="F114" s="5">
        <v>16.202139819839161</v>
      </c>
      <c r="G114" s="5">
        <v>16.202139342317199</v>
      </c>
      <c r="H114" s="82">
        <v>16.202139215605623</v>
      </c>
    </row>
    <row r="115" spans="1:8">
      <c r="A115" s="88"/>
      <c r="B115" s="26" t="s">
        <v>9</v>
      </c>
      <c r="C115" s="70">
        <v>0</v>
      </c>
      <c r="D115" s="70">
        <v>0.23381776182202499</v>
      </c>
      <c r="E115" s="5">
        <v>0.63257580272671099</v>
      </c>
      <c r="F115" s="5">
        <v>8.0326401882769698</v>
      </c>
      <c r="G115" s="5">
        <v>1.066828429818</v>
      </c>
      <c r="H115" s="82">
        <v>0.18843962905422201</v>
      </c>
    </row>
    <row r="116" spans="1:8">
      <c r="A116" s="88"/>
      <c r="B116" s="26" t="s">
        <v>10</v>
      </c>
      <c r="C116" s="70">
        <v>16.202139115971999</v>
      </c>
      <c r="D116" s="70">
        <v>15.968321775879801</v>
      </c>
      <c r="E116" s="5">
        <v>15.569563700003201</v>
      </c>
      <c r="F116" s="5">
        <v>8.1694996315621893</v>
      </c>
      <c r="G116" s="5">
        <v>15.1353109124992</v>
      </c>
      <c r="H116" s="82">
        <v>16.0136995865514</v>
      </c>
    </row>
    <row r="117" spans="1:8">
      <c r="A117" s="89"/>
      <c r="B117" s="27" t="s">
        <v>11</v>
      </c>
      <c r="C117" s="76">
        <f>(C115/C114)</f>
        <v>0</v>
      </c>
      <c r="D117" s="76">
        <f t="shared" ref="D117:H117" si="28">(D115/D114)</f>
        <v>1.4431289230532735E-2</v>
      </c>
      <c r="E117" s="76">
        <f t="shared" si="28"/>
        <v>3.9042732758851242E-2</v>
      </c>
      <c r="F117" s="76">
        <f t="shared" si="28"/>
        <v>0.4957765009805174</v>
      </c>
      <c r="G117" s="76">
        <f t="shared" si="28"/>
        <v>6.5844911420532462E-2</v>
      </c>
      <c r="H117" s="76">
        <f t="shared" si="28"/>
        <v>1.1630540050706403E-2</v>
      </c>
    </row>
    <row r="118" spans="1:8">
      <c r="A118" s="90" t="s">
        <v>40</v>
      </c>
      <c r="B118" s="26" t="s">
        <v>8</v>
      </c>
      <c r="C118" s="70">
        <v>2.0603979554201057</v>
      </c>
      <c r="D118" s="70">
        <v>2.060397935827635</v>
      </c>
      <c r="E118" s="5">
        <v>2.0603979532363694</v>
      </c>
      <c r="F118" s="5">
        <v>2.0603984177811281</v>
      </c>
      <c r="G118" s="5">
        <v>2.0603983234321599</v>
      </c>
      <c r="H118" s="82">
        <v>2.0603980889822657</v>
      </c>
    </row>
    <row r="119" spans="1:8">
      <c r="A119" s="91"/>
      <c r="B119" s="26" t="s">
        <v>9</v>
      </c>
      <c r="C119" s="70">
        <v>4.2866404059365398E-2</v>
      </c>
      <c r="D119" s="70">
        <v>0.169458232124365</v>
      </c>
      <c r="E119" s="5">
        <v>5.8804773524609701E-2</v>
      </c>
      <c r="F119" s="5">
        <v>1.63125632792449</v>
      </c>
      <c r="G119" s="5">
        <v>2.0603983234321599</v>
      </c>
      <c r="H119" s="82">
        <v>3.6660744260550397E-4</v>
      </c>
    </row>
    <row r="120" spans="1:8">
      <c r="A120" s="91"/>
      <c r="B120" s="26" t="s">
        <v>10</v>
      </c>
      <c r="C120" s="70">
        <v>2.0175315513607401</v>
      </c>
      <c r="D120" s="70">
        <v>1.89093970370327</v>
      </c>
      <c r="E120" s="5">
        <v>2.0015931797117599</v>
      </c>
      <c r="F120" s="5">
        <v>0.42914208985663799</v>
      </c>
      <c r="G120" s="5">
        <v>0</v>
      </c>
      <c r="H120" s="82">
        <v>2.0600314815396601</v>
      </c>
    </row>
    <row r="121" spans="1:8">
      <c r="A121" s="92"/>
      <c r="B121" s="27" t="s">
        <v>11</v>
      </c>
      <c r="C121" s="76">
        <f>(C119/C118)</f>
        <v>2.0804914869285596E-2</v>
      </c>
      <c r="D121" s="76">
        <f t="shared" ref="D121:H121" si="29">(D119/D118)</f>
        <v>8.2245390163573351E-2</v>
      </c>
      <c r="E121" s="76">
        <f t="shared" si="29"/>
        <v>2.8540493079136545E-2</v>
      </c>
      <c r="F121" s="76">
        <f t="shared" si="29"/>
        <v>0.79171888011892999</v>
      </c>
      <c r="G121" s="76">
        <f t="shared" si="29"/>
        <v>1</v>
      </c>
      <c r="H121" s="76">
        <f t="shared" si="29"/>
        <v>1.779303934350812E-4</v>
      </c>
    </row>
  </sheetData>
  <autoFilter ref="B1:G45" xr:uid="{0A81C690-5968-40EA-9542-AD00D72632C9}"/>
  <mergeCells count="30">
    <mergeCell ref="A106:A109"/>
    <mergeCell ref="A110:A113"/>
    <mergeCell ref="A114:A117"/>
    <mergeCell ref="A118:A121"/>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486" priority="390" operator="beginsWith" text="09">
      <formula>LEFT(A2,LEN("09"))="09"</formula>
    </cfRule>
    <cfRule type="beginsWith" dxfId="485" priority="389" operator="beginsWith" text="10">
      <formula>LEFT(A2,LEN("10"))="10"</formula>
    </cfRule>
    <cfRule type="beginsWith" dxfId="484" priority="388" operator="beginsWith" text="11">
      <formula>LEFT(A2,LEN("11"))="11"</formula>
    </cfRule>
    <cfRule type="beginsWith" dxfId="483" priority="387" operator="beginsWith" text="12">
      <formula>LEFT(A2,LEN("12"))="12"</formula>
    </cfRule>
    <cfRule type="beginsWith" dxfId="482" priority="386" operator="beginsWith" text="13">
      <formula>LEFT(A2,LEN("13"))="13"</formula>
    </cfRule>
    <cfRule type="beginsWith" dxfId="481" priority="394" operator="beginsWith" text="05">
      <formula>LEFT(A2,LEN("05"))="05"</formula>
    </cfRule>
    <cfRule type="beginsWith" dxfId="480" priority="396" operator="beginsWith" text="03">
      <formula>LEFT(A2,LEN("03"))="03"</formula>
    </cfRule>
    <cfRule type="beginsWith" dxfId="479" priority="393" operator="beginsWith" text="06">
      <formula>LEFT(A2,LEN("06"))="06"</formula>
    </cfRule>
    <cfRule type="beginsWith" dxfId="478" priority="392" operator="beginsWith" text="07">
      <formula>LEFT(A2,LEN("07"))="07"</formula>
    </cfRule>
    <cfRule type="beginsWith" dxfId="477" priority="391" operator="beginsWith" text="08">
      <formula>LEFT(A2,LEN("08"))="08"</formula>
    </cfRule>
    <cfRule type="beginsWith" dxfId="476" priority="397" operator="beginsWith" text="02">
      <formula>LEFT(A2,LEN("02"))="02"</formula>
    </cfRule>
    <cfRule type="beginsWith" dxfId="475" priority="398" operator="beginsWith" text="01">
      <formula>LEFT(A2,LEN("01"))="01"</formula>
    </cfRule>
    <cfRule type="beginsWith" dxfId="474" priority="395" operator="beginsWith" text="04">
      <formula>LEFT(A2,LEN("04"))="04"</formula>
    </cfRule>
  </conditionalFormatting>
  <conditionalFormatting sqref="A6">
    <cfRule type="beginsWith" dxfId="473" priority="385" operator="beginsWith" text="01">
      <formula>LEFT(A6,LEN("01"))="01"</formula>
    </cfRule>
    <cfRule type="beginsWith" dxfId="472" priority="383" operator="beginsWith" text="03">
      <formula>LEFT(A6,LEN("03"))="03"</formula>
    </cfRule>
    <cfRule type="beginsWith" dxfId="471" priority="382" operator="beginsWith" text="04">
      <formula>LEFT(A6,LEN("04"))="04"</formula>
    </cfRule>
    <cfRule type="beginsWith" dxfId="470" priority="381" operator="beginsWith" text="05">
      <formula>LEFT(A6,LEN("05"))="05"</formula>
    </cfRule>
    <cfRule type="beginsWith" dxfId="469" priority="380" operator="beginsWith" text="06">
      <formula>LEFT(A6,LEN("06"))="06"</formula>
    </cfRule>
    <cfRule type="beginsWith" dxfId="468" priority="379" operator="beginsWith" text="07">
      <formula>LEFT(A6,LEN("07"))="07"</formula>
    </cfRule>
    <cfRule type="beginsWith" dxfId="467" priority="378" operator="beginsWith" text="08">
      <formula>LEFT(A6,LEN("08"))="08"</formula>
    </cfRule>
    <cfRule type="beginsWith" dxfId="466" priority="377" operator="beginsWith" text="09">
      <formula>LEFT(A6,LEN("09"))="09"</formula>
    </cfRule>
    <cfRule type="beginsWith" dxfId="465" priority="376" operator="beginsWith" text="10">
      <formula>LEFT(A6,LEN("10"))="10"</formula>
    </cfRule>
    <cfRule type="beginsWith" dxfId="464" priority="375" operator="beginsWith" text="11">
      <formula>LEFT(A6,LEN("11"))="11"</formula>
    </cfRule>
    <cfRule type="beginsWith" dxfId="463" priority="374" operator="beginsWith" text="12">
      <formula>LEFT(A6,LEN("12"))="12"</formula>
    </cfRule>
    <cfRule type="beginsWith" dxfId="462" priority="373" operator="beginsWith" text="13">
      <formula>LEFT(A6,LEN("13"))="13"</formula>
    </cfRule>
    <cfRule type="beginsWith" dxfId="461" priority="384" operator="beginsWith" text="02">
      <formula>LEFT(A6,LEN("02"))="02"</formula>
    </cfRule>
  </conditionalFormatting>
  <conditionalFormatting sqref="A10">
    <cfRule type="beginsWith" dxfId="460" priority="372" operator="beginsWith" text="01">
      <formula>LEFT(A10,LEN("01"))="01"</formula>
    </cfRule>
    <cfRule type="beginsWith" dxfId="459" priority="363" operator="beginsWith" text="10">
      <formula>LEFT(A10,LEN("10"))="10"</formula>
    </cfRule>
    <cfRule type="beginsWith" dxfId="458" priority="362" operator="beginsWith" text="11">
      <formula>LEFT(A10,LEN("11"))="11"</formula>
    </cfRule>
    <cfRule type="beginsWith" dxfId="457" priority="361" operator="beginsWith" text="12">
      <formula>LEFT(A10,LEN("12"))="12"</formula>
    </cfRule>
    <cfRule type="beginsWith" dxfId="456" priority="360" operator="beginsWith" text="13">
      <formula>LEFT(A10,LEN("13"))="13"</formula>
    </cfRule>
    <cfRule type="beginsWith" dxfId="455" priority="365" operator="beginsWith" text="08">
      <formula>LEFT(A10,LEN("08"))="08"</formula>
    </cfRule>
    <cfRule type="beginsWith" dxfId="454" priority="366" operator="beginsWith" text="07">
      <formula>LEFT(A10,LEN("07"))="07"</formula>
    </cfRule>
    <cfRule type="beginsWith" dxfId="453" priority="364" operator="beginsWith" text="09">
      <formula>LEFT(A10,LEN("09"))="09"</formula>
    </cfRule>
    <cfRule type="beginsWith" dxfId="452" priority="367" operator="beginsWith" text="06">
      <formula>LEFT(A10,LEN("06"))="06"</formula>
    </cfRule>
    <cfRule type="beginsWith" dxfId="451" priority="368" operator="beginsWith" text="05">
      <formula>LEFT(A10,LEN("05"))="05"</formula>
    </cfRule>
    <cfRule type="beginsWith" dxfId="450" priority="369" operator="beginsWith" text="04">
      <formula>LEFT(A10,LEN("04"))="04"</formula>
    </cfRule>
    <cfRule type="beginsWith" dxfId="449" priority="370" operator="beginsWith" text="03">
      <formula>LEFT(A10,LEN("03"))="03"</formula>
    </cfRule>
    <cfRule type="beginsWith" dxfId="448" priority="371" operator="beginsWith" text="02">
      <formula>LEFT(A10,LEN("02"))="02"</formula>
    </cfRule>
  </conditionalFormatting>
  <conditionalFormatting sqref="A14">
    <cfRule type="beginsWith" dxfId="447" priority="359" operator="beginsWith" text="01">
      <formula>LEFT(A14,LEN("01"))="01"</formula>
    </cfRule>
    <cfRule type="beginsWith" dxfId="446" priority="358" operator="beginsWith" text="02">
      <formula>LEFT(A14,LEN("02"))="02"</formula>
    </cfRule>
    <cfRule type="beginsWith" dxfId="445" priority="357" operator="beginsWith" text="03">
      <formula>LEFT(A14,LEN("03"))="03"</formula>
    </cfRule>
    <cfRule type="beginsWith" dxfId="444" priority="356" operator="beginsWith" text="04">
      <formula>LEFT(A14,LEN("04"))="04"</formula>
    </cfRule>
    <cfRule type="beginsWith" dxfId="443" priority="355" operator="beginsWith" text="05">
      <formula>LEFT(A14,LEN("05"))="05"</formula>
    </cfRule>
    <cfRule type="beginsWith" dxfId="442" priority="354" operator="beginsWith" text="06">
      <formula>LEFT(A14,LEN("06"))="06"</formula>
    </cfRule>
    <cfRule type="beginsWith" dxfId="441" priority="353" operator="beginsWith" text="07">
      <formula>LEFT(A14,LEN("07"))="07"</formula>
    </cfRule>
    <cfRule type="beginsWith" dxfId="440" priority="352" operator="beginsWith" text="08">
      <formula>LEFT(A14,LEN("08"))="08"</formula>
    </cfRule>
    <cfRule type="beginsWith" dxfId="439" priority="349" operator="beginsWith" text="11">
      <formula>LEFT(A14,LEN("11"))="11"</formula>
    </cfRule>
    <cfRule type="beginsWith" dxfId="438" priority="348" operator="beginsWith" text="12">
      <formula>LEFT(A14,LEN("12"))="12"</formula>
    </cfRule>
    <cfRule type="beginsWith" dxfId="437" priority="347" operator="beginsWith" text="13">
      <formula>LEFT(A14,LEN("13"))="13"</formula>
    </cfRule>
    <cfRule type="beginsWith" dxfId="436" priority="350" operator="beginsWith" text="10">
      <formula>LEFT(A14,LEN("10"))="10"</formula>
    </cfRule>
    <cfRule type="beginsWith" dxfId="435" priority="351" operator="beginsWith" text="09">
      <formula>LEFT(A14,LEN("09"))="09"</formula>
    </cfRule>
  </conditionalFormatting>
  <conditionalFormatting sqref="A18">
    <cfRule type="beginsWith" dxfId="434" priority="338" operator="beginsWith" text="09">
      <formula>LEFT(A18,LEN("09"))="09"</formula>
    </cfRule>
    <cfRule type="beginsWith" dxfId="433" priority="337" operator="beginsWith" text="10">
      <formula>LEFT(A18,LEN("10"))="10"</formula>
    </cfRule>
    <cfRule type="beginsWith" dxfId="432" priority="336" operator="beginsWith" text="11">
      <formula>LEFT(A18,LEN("11"))="11"</formula>
    </cfRule>
    <cfRule type="beginsWith" dxfId="431" priority="335" operator="beginsWith" text="12">
      <formula>LEFT(A18,LEN("12"))="12"</formula>
    </cfRule>
    <cfRule type="beginsWith" dxfId="430" priority="334" operator="beginsWith" text="13">
      <formula>LEFT(A18,LEN("13"))="13"</formula>
    </cfRule>
    <cfRule type="beginsWith" dxfId="429" priority="346" operator="beginsWith" text="01">
      <formula>LEFT(A18,LEN("01"))="01"</formula>
    </cfRule>
    <cfRule type="beginsWith" dxfId="428" priority="345" operator="beginsWith" text="02">
      <formula>LEFT(A18,LEN("02"))="02"</formula>
    </cfRule>
    <cfRule type="beginsWith" dxfId="427" priority="344" operator="beginsWith" text="03">
      <formula>LEFT(A18,LEN("03"))="03"</formula>
    </cfRule>
    <cfRule type="beginsWith" dxfId="426" priority="343" operator="beginsWith" text="04">
      <formula>LEFT(A18,LEN("04"))="04"</formula>
    </cfRule>
    <cfRule type="beginsWith" dxfId="425" priority="342" operator="beginsWith" text="05">
      <formula>LEFT(A18,LEN("05"))="05"</formula>
    </cfRule>
    <cfRule type="beginsWith" dxfId="424" priority="341" operator="beginsWith" text="06">
      <formula>LEFT(A18,LEN("06"))="06"</formula>
    </cfRule>
    <cfRule type="beginsWith" dxfId="423" priority="340" operator="beginsWith" text="07">
      <formula>LEFT(A18,LEN("07"))="07"</formula>
    </cfRule>
    <cfRule type="beginsWith" dxfId="422" priority="339" operator="beginsWith" text="08">
      <formula>LEFT(A18,LEN("08"))="08"</formula>
    </cfRule>
  </conditionalFormatting>
  <conditionalFormatting sqref="A22">
    <cfRule type="beginsWith" dxfId="421" priority="325" operator="beginsWith" text="09">
      <formula>LEFT(A22,LEN("09"))="09"</formula>
    </cfRule>
    <cfRule type="beginsWith" dxfId="420" priority="324" operator="beginsWith" text="10">
      <formula>LEFT(A22,LEN("10"))="10"</formula>
    </cfRule>
    <cfRule type="beginsWith" dxfId="419" priority="323" operator="beginsWith" text="11">
      <formula>LEFT(A22,LEN("11"))="11"</formula>
    </cfRule>
    <cfRule type="beginsWith" dxfId="418" priority="322" operator="beginsWith" text="12">
      <formula>LEFT(A22,LEN("12"))="12"</formula>
    </cfRule>
    <cfRule type="beginsWith" dxfId="417" priority="321" operator="beginsWith" text="13">
      <formula>LEFT(A22,LEN("13"))="13"</formula>
    </cfRule>
    <cfRule type="beginsWith" dxfId="416" priority="333" operator="beginsWith" text="01">
      <formula>LEFT(A22,LEN("01"))="01"</formula>
    </cfRule>
    <cfRule type="beginsWith" dxfId="415" priority="332" operator="beginsWith" text="02">
      <formula>LEFT(A22,LEN("02"))="02"</formula>
    </cfRule>
    <cfRule type="beginsWith" dxfId="414" priority="331" operator="beginsWith" text="03">
      <formula>LEFT(A22,LEN("03"))="03"</formula>
    </cfRule>
    <cfRule type="beginsWith" dxfId="413" priority="330" operator="beginsWith" text="04">
      <formula>LEFT(A22,LEN("04"))="04"</formula>
    </cfRule>
    <cfRule type="beginsWith" dxfId="412" priority="329" operator="beginsWith" text="05">
      <formula>LEFT(A22,LEN("05"))="05"</formula>
    </cfRule>
    <cfRule type="beginsWith" dxfId="411" priority="328" operator="beginsWith" text="06">
      <formula>LEFT(A22,LEN("06"))="06"</formula>
    </cfRule>
    <cfRule type="beginsWith" dxfId="410" priority="327" operator="beginsWith" text="07">
      <formula>LEFT(A22,LEN("07"))="07"</formula>
    </cfRule>
    <cfRule type="beginsWith" dxfId="409" priority="326" operator="beginsWith" text="08">
      <formula>LEFT(A22,LEN("08"))="08"</formula>
    </cfRule>
  </conditionalFormatting>
  <conditionalFormatting sqref="A26">
    <cfRule type="beginsWith" dxfId="408" priority="320" operator="beginsWith" text="01">
      <formula>LEFT(A26,LEN("01"))="01"</formula>
    </cfRule>
    <cfRule type="beginsWith" dxfId="407" priority="319" operator="beginsWith" text="02">
      <formula>LEFT(A26,LEN("02"))="02"</formula>
    </cfRule>
    <cfRule type="beginsWith" dxfId="406" priority="318" operator="beginsWith" text="03">
      <formula>LEFT(A26,LEN("03"))="03"</formula>
    </cfRule>
    <cfRule type="beginsWith" dxfId="405" priority="317" operator="beginsWith" text="04">
      <formula>LEFT(A26,LEN("04"))="04"</formula>
    </cfRule>
    <cfRule type="beginsWith" dxfId="404" priority="316" operator="beginsWith" text="05">
      <formula>LEFT(A26,LEN("05"))="05"</formula>
    </cfRule>
    <cfRule type="beginsWith" dxfId="403" priority="315" operator="beginsWith" text="06">
      <formula>LEFT(A26,LEN("06"))="06"</formula>
    </cfRule>
    <cfRule type="beginsWith" dxfId="402" priority="314" operator="beginsWith" text="07">
      <formula>LEFT(A26,LEN("07"))="07"</formula>
    </cfRule>
    <cfRule type="beginsWith" dxfId="401" priority="308" operator="beginsWith" text="13">
      <formula>LEFT(A26,LEN("13"))="13"</formula>
    </cfRule>
    <cfRule type="beginsWith" dxfId="400" priority="312" operator="beginsWith" text="09">
      <formula>LEFT(A26,LEN("09"))="09"</formula>
    </cfRule>
    <cfRule type="beginsWith" dxfId="399" priority="311" operator="beginsWith" text="10">
      <formula>LEFT(A26,LEN("10"))="10"</formula>
    </cfRule>
    <cfRule type="beginsWith" dxfId="398" priority="310" operator="beginsWith" text="11">
      <formula>LEFT(A26,LEN("11"))="11"</formula>
    </cfRule>
    <cfRule type="beginsWith" dxfId="397" priority="309" operator="beginsWith" text="12">
      <formula>LEFT(A26,LEN("12"))="12"</formula>
    </cfRule>
    <cfRule type="beginsWith" dxfId="396" priority="313" operator="beginsWith" text="08">
      <formula>LEFT(A26,LEN("08"))="08"</formula>
    </cfRule>
  </conditionalFormatting>
  <conditionalFormatting sqref="A30">
    <cfRule type="beginsWith" dxfId="395" priority="299" operator="beginsWith" text="09">
      <formula>LEFT(A30,LEN("09"))="09"</formula>
    </cfRule>
    <cfRule type="beginsWith" dxfId="394" priority="298" operator="beginsWith" text="10">
      <formula>LEFT(A30,LEN("10"))="10"</formula>
    </cfRule>
    <cfRule type="beginsWith" dxfId="393" priority="297" operator="beginsWith" text="11">
      <formula>LEFT(A30,LEN("11"))="11"</formula>
    </cfRule>
    <cfRule type="beginsWith" dxfId="392" priority="296" operator="beginsWith" text="12">
      <formula>LEFT(A30,LEN("12"))="12"</formula>
    </cfRule>
    <cfRule type="beginsWith" dxfId="391" priority="295" operator="beginsWith" text="13">
      <formula>LEFT(A30,LEN("13"))="13"</formula>
    </cfRule>
    <cfRule type="beginsWith" dxfId="390" priority="306" operator="beginsWith" text="02">
      <formula>LEFT(A30,LEN("02"))="02"</formula>
    </cfRule>
    <cfRule type="beginsWith" dxfId="389" priority="305" operator="beginsWith" text="03">
      <formula>LEFT(A30,LEN("03"))="03"</formula>
    </cfRule>
    <cfRule type="beginsWith" dxfId="388" priority="304" operator="beginsWith" text="04">
      <formula>LEFT(A30,LEN("04"))="04"</formula>
    </cfRule>
    <cfRule type="beginsWith" dxfId="387" priority="303" operator="beginsWith" text="05">
      <formula>LEFT(A30,LEN("05"))="05"</formula>
    </cfRule>
    <cfRule type="beginsWith" dxfId="386" priority="302" operator="beginsWith" text="06">
      <formula>LEFT(A30,LEN("06"))="06"</formula>
    </cfRule>
    <cfRule type="beginsWith" dxfId="385" priority="301" operator="beginsWith" text="07">
      <formula>LEFT(A30,LEN("07"))="07"</formula>
    </cfRule>
    <cfRule type="beginsWith" dxfId="384" priority="307" operator="beginsWith" text="01">
      <formula>LEFT(A30,LEN("01"))="01"</formula>
    </cfRule>
    <cfRule type="beginsWith" dxfId="383" priority="300" operator="beginsWith" text="08">
      <formula>LEFT(A30,LEN("08"))="08"</formula>
    </cfRule>
  </conditionalFormatting>
  <conditionalFormatting sqref="A34">
    <cfRule type="beginsWith" dxfId="382" priority="286" operator="beginsWith" text="09">
      <formula>LEFT(A34,LEN("09"))="09"</formula>
    </cfRule>
    <cfRule type="beginsWith" dxfId="381" priority="285" operator="beginsWith" text="10">
      <formula>LEFT(A34,LEN("10"))="10"</formula>
    </cfRule>
    <cfRule type="beginsWith" dxfId="380" priority="284" operator="beginsWith" text="11">
      <formula>LEFT(A34,LEN("11"))="11"</formula>
    </cfRule>
    <cfRule type="beginsWith" dxfId="379" priority="283" operator="beginsWith" text="12">
      <formula>LEFT(A34,LEN("12"))="12"</formula>
    </cfRule>
    <cfRule type="beginsWith" dxfId="378" priority="282" operator="beginsWith" text="13">
      <formula>LEFT(A34,LEN("13"))="13"</formula>
    </cfRule>
    <cfRule type="beginsWith" dxfId="377" priority="294" operator="beginsWith" text="01">
      <formula>LEFT(A34,LEN("01"))="01"</formula>
    </cfRule>
    <cfRule type="beginsWith" dxfId="376" priority="293" operator="beginsWith" text="02">
      <formula>LEFT(A34,LEN("02"))="02"</formula>
    </cfRule>
    <cfRule type="beginsWith" dxfId="375" priority="292" operator="beginsWith" text="03">
      <formula>LEFT(A34,LEN("03"))="03"</formula>
    </cfRule>
    <cfRule type="beginsWith" dxfId="374" priority="291" operator="beginsWith" text="04">
      <formula>LEFT(A34,LEN("04"))="04"</formula>
    </cfRule>
    <cfRule type="beginsWith" dxfId="373" priority="290" operator="beginsWith" text="05">
      <formula>LEFT(A34,LEN("05"))="05"</formula>
    </cfRule>
    <cfRule type="beginsWith" dxfId="372" priority="289" operator="beginsWith" text="06">
      <formula>LEFT(A34,LEN("06"))="06"</formula>
    </cfRule>
    <cfRule type="beginsWith" dxfId="371" priority="288" operator="beginsWith" text="07">
      <formula>LEFT(A34,LEN("07"))="07"</formula>
    </cfRule>
    <cfRule type="beginsWith" dxfId="370" priority="287" operator="beginsWith" text="08">
      <formula>LEFT(A34,LEN("08"))="08"</formula>
    </cfRule>
  </conditionalFormatting>
  <conditionalFormatting sqref="A38">
    <cfRule type="beginsWith" dxfId="369" priority="273" operator="beginsWith" text="09">
      <formula>LEFT(A38,LEN("09"))="09"</formula>
    </cfRule>
    <cfRule type="beginsWith" dxfId="368" priority="272" operator="beginsWith" text="10">
      <formula>LEFT(A38,LEN("10"))="10"</formula>
    </cfRule>
    <cfRule type="beginsWith" dxfId="367" priority="271" operator="beginsWith" text="11">
      <formula>LEFT(A38,LEN("11"))="11"</formula>
    </cfRule>
    <cfRule type="beginsWith" dxfId="366" priority="270" operator="beginsWith" text="12">
      <formula>LEFT(A38,LEN("12"))="12"</formula>
    </cfRule>
    <cfRule type="beginsWith" dxfId="365" priority="269" operator="beginsWith" text="13">
      <formula>LEFT(A38,LEN("13"))="13"</formula>
    </cfRule>
    <cfRule type="beginsWith" dxfId="364" priority="280" operator="beginsWith" text="02">
      <formula>LEFT(A38,LEN("02"))="02"</formula>
    </cfRule>
    <cfRule type="beginsWith" dxfId="363" priority="279" operator="beginsWith" text="03">
      <formula>LEFT(A38,LEN("03"))="03"</formula>
    </cfRule>
    <cfRule type="beginsWith" dxfId="362" priority="278" operator="beginsWith" text="04">
      <formula>LEFT(A38,LEN("04"))="04"</formula>
    </cfRule>
    <cfRule type="beginsWith" dxfId="361" priority="277" operator="beginsWith" text="05">
      <formula>LEFT(A38,LEN("05"))="05"</formula>
    </cfRule>
    <cfRule type="beginsWith" dxfId="360" priority="276" operator="beginsWith" text="06">
      <formula>LEFT(A38,LEN("06"))="06"</formula>
    </cfRule>
    <cfRule type="beginsWith" dxfId="359" priority="275" operator="beginsWith" text="07">
      <formula>LEFT(A38,LEN("07"))="07"</formula>
    </cfRule>
    <cfRule type="beginsWith" dxfId="358" priority="274" operator="beginsWith" text="08">
      <formula>LEFT(A38,LEN("08"))="08"</formula>
    </cfRule>
    <cfRule type="beginsWith" dxfId="357" priority="281" operator="beginsWith" text="01">
      <formula>LEFT(A38,LEN("01"))="01"</formula>
    </cfRule>
  </conditionalFormatting>
  <conditionalFormatting sqref="A42">
    <cfRule type="beginsWith" dxfId="356" priority="268" operator="beginsWith" text="01">
      <formula>LEFT(A42,LEN("01"))="01"</formula>
    </cfRule>
    <cfRule type="beginsWith" dxfId="355" priority="267" operator="beginsWith" text="02">
      <formula>LEFT(A42,LEN("02"))="02"</formula>
    </cfRule>
    <cfRule type="beginsWith" dxfId="354" priority="266" operator="beginsWith" text="03">
      <formula>LEFT(A42,LEN("03"))="03"</formula>
    </cfRule>
    <cfRule type="beginsWith" dxfId="353" priority="265" operator="beginsWith" text="04">
      <formula>LEFT(A42,LEN("04"))="04"</formula>
    </cfRule>
    <cfRule type="beginsWith" dxfId="352" priority="264" operator="beginsWith" text="05">
      <formula>LEFT(A42,LEN("05"))="05"</formula>
    </cfRule>
    <cfRule type="beginsWith" dxfId="351" priority="263" operator="beginsWith" text="06">
      <formula>LEFT(A42,LEN("06"))="06"</formula>
    </cfRule>
    <cfRule type="beginsWith" dxfId="350" priority="262" operator="beginsWith" text="07">
      <formula>LEFT(A42,LEN("07"))="07"</formula>
    </cfRule>
    <cfRule type="beginsWith" dxfId="349" priority="261" operator="beginsWith" text="08">
      <formula>LEFT(A42,LEN("08"))="08"</formula>
    </cfRule>
    <cfRule type="beginsWith" dxfId="348" priority="260" operator="beginsWith" text="09">
      <formula>LEFT(A42,LEN("09"))="09"</formula>
    </cfRule>
    <cfRule type="beginsWith" dxfId="347" priority="259" operator="beginsWith" text="10">
      <formula>LEFT(A42,LEN("10"))="10"</formula>
    </cfRule>
    <cfRule type="beginsWith" dxfId="346" priority="258" operator="beginsWith" text="11">
      <formula>LEFT(A42,LEN("11"))="11"</formula>
    </cfRule>
    <cfRule type="beginsWith" dxfId="345" priority="257" operator="beginsWith" text="12">
      <formula>LEFT(A42,LEN("12"))="12"</formula>
    </cfRule>
    <cfRule type="beginsWith" dxfId="344" priority="256" operator="beginsWith" text="13">
      <formula>LEFT(A42,LEN("13"))="13"</formula>
    </cfRule>
  </conditionalFormatting>
  <conditionalFormatting sqref="A46">
    <cfRule type="beginsWith" dxfId="343" priority="255" operator="beginsWith" text="01">
      <formula>LEFT(A46,LEN("01"))="01"</formula>
    </cfRule>
    <cfRule type="beginsWith" dxfId="342" priority="245" operator="beginsWith" text="11">
      <formula>LEFT(A46,LEN("11"))="11"</formula>
    </cfRule>
    <cfRule type="beginsWith" dxfId="341" priority="244" operator="beginsWith" text="12">
      <formula>LEFT(A46,LEN("12"))="12"</formula>
    </cfRule>
    <cfRule type="beginsWith" dxfId="340" priority="253" operator="beginsWith" text="03">
      <formula>LEFT(A46,LEN("03"))="03"</formula>
    </cfRule>
    <cfRule type="beginsWith" dxfId="339" priority="251" operator="beginsWith" text="05">
      <formula>LEFT(A46,LEN("05"))="05"</formula>
    </cfRule>
    <cfRule type="beginsWith" dxfId="338" priority="243" operator="beginsWith" text="13">
      <formula>LEFT(A46,LEN("13"))="13"</formula>
    </cfRule>
    <cfRule type="beginsWith" dxfId="337" priority="252" operator="beginsWith" text="04">
      <formula>LEFT(A46,LEN("04"))="04"</formula>
    </cfRule>
    <cfRule type="beginsWith" dxfId="336" priority="250" operator="beginsWith" text="06">
      <formula>LEFT(A46,LEN("06"))="06"</formula>
    </cfRule>
    <cfRule type="beginsWith" dxfId="335" priority="249" operator="beginsWith" text="07">
      <formula>LEFT(A46,LEN("07"))="07"</formula>
    </cfRule>
    <cfRule type="beginsWith" dxfId="334" priority="248" operator="beginsWith" text="08">
      <formula>LEFT(A46,LEN("08"))="08"</formula>
    </cfRule>
    <cfRule type="beginsWith" dxfId="333" priority="247" operator="beginsWith" text="09">
      <formula>LEFT(A46,LEN("09"))="09"</formula>
    </cfRule>
    <cfRule type="beginsWith" dxfId="332" priority="246" operator="beginsWith" text="10">
      <formula>LEFT(A46,LEN("10"))="10"</formula>
    </cfRule>
    <cfRule type="beginsWith" dxfId="331" priority="254" operator="beginsWith" text="02">
      <formula>LEFT(A46,LEN("02"))="02"</formula>
    </cfRule>
  </conditionalFormatting>
  <conditionalFormatting sqref="A50">
    <cfRule type="beginsWith" dxfId="330" priority="234" operator="beginsWith" text="09">
      <formula>LEFT(A50,LEN("09"))="09"</formula>
    </cfRule>
    <cfRule type="beginsWith" dxfId="329" priority="233" operator="beginsWith" text="10">
      <formula>LEFT(A50,LEN("10"))="10"</formula>
    </cfRule>
    <cfRule type="beginsWith" dxfId="328" priority="232" operator="beginsWith" text="11">
      <formula>LEFT(A50,LEN("11"))="11"</formula>
    </cfRule>
    <cfRule type="beginsWith" dxfId="327" priority="231" operator="beginsWith" text="12">
      <formula>LEFT(A50,LEN("12"))="12"</formula>
    </cfRule>
    <cfRule type="beginsWith" dxfId="326" priority="230" operator="beginsWith" text="13">
      <formula>LEFT(A50,LEN("13"))="13"</formula>
    </cfRule>
    <cfRule type="beginsWith" dxfId="325" priority="242" operator="beginsWith" text="01">
      <formula>LEFT(A50,LEN("01"))="01"</formula>
    </cfRule>
    <cfRule type="beginsWith" dxfId="324" priority="241" operator="beginsWith" text="02">
      <formula>LEFT(A50,LEN("02"))="02"</formula>
    </cfRule>
    <cfRule type="beginsWith" dxfId="323" priority="240" operator="beginsWith" text="03">
      <formula>LEFT(A50,LEN("03"))="03"</formula>
    </cfRule>
    <cfRule type="beginsWith" dxfId="322" priority="239" operator="beginsWith" text="04">
      <formula>LEFT(A50,LEN("04"))="04"</formula>
    </cfRule>
    <cfRule type="beginsWith" dxfId="321" priority="238" operator="beginsWith" text="05">
      <formula>LEFT(A50,LEN("05"))="05"</formula>
    </cfRule>
    <cfRule type="beginsWith" dxfId="320" priority="237" operator="beginsWith" text="06">
      <formula>LEFT(A50,LEN("06"))="06"</formula>
    </cfRule>
    <cfRule type="beginsWith" dxfId="319" priority="236" operator="beginsWith" text="07">
      <formula>LEFT(A50,LEN("07"))="07"</formula>
    </cfRule>
    <cfRule type="beginsWith" dxfId="318" priority="235" operator="beginsWith" text="08">
      <formula>LEFT(A50,LEN("08"))="08"</formula>
    </cfRule>
  </conditionalFormatting>
  <conditionalFormatting sqref="A54">
    <cfRule type="beginsWith" dxfId="317" priority="221" operator="beginsWith" text="09">
      <formula>LEFT(A54,LEN("09"))="09"</formula>
    </cfRule>
    <cfRule type="beginsWith" dxfId="316" priority="229" operator="beginsWith" text="01">
      <formula>LEFT(A54,LEN("01"))="01"</formula>
    </cfRule>
    <cfRule type="beginsWith" dxfId="315" priority="219" operator="beginsWith" text="11">
      <formula>LEFT(A54,LEN("11"))="11"</formula>
    </cfRule>
    <cfRule type="beginsWith" dxfId="314" priority="218" operator="beginsWith" text="12">
      <formula>LEFT(A54,LEN("12"))="12"</formula>
    </cfRule>
    <cfRule type="beginsWith" dxfId="313" priority="217" operator="beginsWith" text="13">
      <formula>LEFT(A54,LEN("13"))="13"</formula>
    </cfRule>
    <cfRule type="beginsWith" dxfId="312" priority="220" operator="beginsWith" text="10">
      <formula>LEFT(A54,LEN("10"))="10"</formula>
    </cfRule>
    <cfRule type="beginsWith" dxfId="311" priority="228" operator="beginsWith" text="02">
      <formula>LEFT(A54,LEN("02"))="02"</formula>
    </cfRule>
    <cfRule type="beginsWith" dxfId="310" priority="227" operator="beginsWith" text="03">
      <formula>LEFT(A54,LEN("03"))="03"</formula>
    </cfRule>
    <cfRule type="beginsWith" dxfId="309" priority="226" operator="beginsWith" text="04">
      <formula>LEFT(A54,LEN("04"))="04"</formula>
    </cfRule>
    <cfRule type="beginsWith" dxfId="308" priority="225" operator="beginsWith" text="05">
      <formula>LEFT(A54,LEN("05"))="05"</formula>
    </cfRule>
    <cfRule type="beginsWith" dxfId="307" priority="224" operator="beginsWith" text="06">
      <formula>LEFT(A54,LEN("06"))="06"</formula>
    </cfRule>
    <cfRule type="beginsWith" dxfId="306" priority="223" operator="beginsWith" text="07">
      <formula>LEFT(A54,LEN("07"))="07"</formula>
    </cfRule>
    <cfRule type="beginsWith" dxfId="305" priority="222" operator="beginsWith" text="08">
      <formula>LEFT(A54,LEN("08"))="08"</formula>
    </cfRule>
  </conditionalFormatting>
  <conditionalFormatting sqref="A58">
    <cfRule type="beginsWith" dxfId="304" priority="216" operator="beginsWith" text="01">
      <formula>LEFT(A58,LEN("01"))="01"</formula>
    </cfRule>
    <cfRule type="beginsWith" dxfId="303" priority="215" operator="beginsWith" text="02">
      <formula>LEFT(A58,LEN("02"))="02"</formula>
    </cfRule>
    <cfRule type="beginsWith" dxfId="302" priority="213" operator="beginsWith" text="04">
      <formula>LEFT(A58,LEN("04"))="04"</formula>
    </cfRule>
    <cfRule type="beginsWith" dxfId="301" priority="212" operator="beginsWith" text="05">
      <formula>LEFT(A58,LEN("05"))="05"</formula>
    </cfRule>
    <cfRule type="beginsWith" dxfId="300" priority="211" operator="beginsWith" text="06">
      <formula>LEFT(A58,LEN("06"))="06"</formula>
    </cfRule>
    <cfRule type="beginsWith" dxfId="299" priority="210" operator="beginsWith" text="07">
      <formula>LEFT(A58,LEN("07"))="07"</formula>
    </cfRule>
    <cfRule type="beginsWith" dxfId="298" priority="209" operator="beginsWith" text="08">
      <formula>LEFT(A58,LEN("08"))="08"</formula>
    </cfRule>
    <cfRule type="beginsWith" dxfId="297" priority="208" operator="beginsWith" text="09">
      <formula>LEFT(A58,LEN("09"))="09"</formula>
    </cfRule>
    <cfRule type="beginsWith" dxfId="296" priority="207" operator="beginsWith" text="10">
      <formula>LEFT(A58,LEN("10"))="10"</formula>
    </cfRule>
    <cfRule type="beginsWith" dxfId="295" priority="206" operator="beginsWith" text="11">
      <formula>LEFT(A58,LEN("11"))="11"</formula>
    </cfRule>
    <cfRule type="beginsWith" dxfId="294" priority="214" operator="beginsWith" text="03">
      <formula>LEFT(A58,LEN("03"))="03"</formula>
    </cfRule>
    <cfRule type="beginsWith" dxfId="293" priority="204" operator="beginsWith" text="13">
      <formula>LEFT(A58,LEN("13"))="13"</formula>
    </cfRule>
    <cfRule type="beginsWith" dxfId="292" priority="205" operator="beginsWith" text="12">
      <formula>LEFT(A58,LEN("12"))="12"</formula>
    </cfRule>
  </conditionalFormatting>
  <conditionalFormatting sqref="A62">
    <cfRule type="beginsWith" dxfId="291" priority="199" operator="beginsWith" text="05">
      <formula>LEFT(A62,LEN("05"))="05"</formula>
    </cfRule>
    <cfRule type="beginsWith" dxfId="290" priority="200" operator="beginsWith" text="04">
      <formula>LEFT(A62,LEN("04"))="04"</formula>
    </cfRule>
    <cfRule type="beginsWith" dxfId="289" priority="201" operator="beginsWith" text="03">
      <formula>LEFT(A62,LEN("03"))="03"</formula>
    </cfRule>
    <cfRule type="beginsWith" dxfId="288" priority="202" operator="beginsWith" text="02">
      <formula>LEFT(A62,LEN("02"))="02"</formula>
    </cfRule>
    <cfRule type="beginsWith" dxfId="287" priority="203" operator="beginsWith" text="01">
      <formula>LEFT(A62,LEN("01"))="01"</formula>
    </cfRule>
    <cfRule type="beginsWith" dxfId="286" priority="191" operator="beginsWith" text="13">
      <formula>LEFT(A62,LEN("13"))="13"</formula>
    </cfRule>
    <cfRule type="beginsWith" dxfId="285" priority="192" operator="beginsWith" text="12">
      <formula>LEFT(A62,LEN("12"))="12"</formula>
    </cfRule>
    <cfRule type="beginsWith" dxfId="284" priority="193" operator="beginsWith" text="11">
      <formula>LEFT(A62,LEN("11"))="11"</formula>
    </cfRule>
    <cfRule type="beginsWith" dxfId="283" priority="194" operator="beginsWith" text="10">
      <formula>LEFT(A62,LEN("10"))="10"</formula>
    </cfRule>
    <cfRule type="beginsWith" dxfId="282" priority="195" operator="beginsWith" text="09">
      <formula>LEFT(A62,LEN("09"))="09"</formula>
    </cfRule>
    <cfRule type="beginsWith" dxfId="281" priority="196" operator="beginsWith" text="08">
      <formula>LEFT(A62,LEN("08"))="08"</formula>
    </cfRule>
    <cfRule type="beginsWith" dxfId="280" priority="197" operator="beginsWith" text="07">
      <formula>LEFT(A62,LEN("07"))="07"</formula>
    </cfRule>
    <cfRule type="beginsWith" dxfId="279" priority="198" operator="beginsWith" text="06">
      <formula>LEFT(A62,LEN("06"))="06"</formula>
    </cfRule>
  </conditionalFormatting>
  <conditionalFormatting sqref="A66">
    <cfRule type="beginsWith" dxfId="278" priority="17" operator="beginsWith" text="05">
      <formula>LEFT(A66,LEN("05"))="05"</formula>
    </cfRule>
    <cfRule type="beginsWith" dxfId="277" priority="19" operator="beginsWith" text="03">
      <formula>LEFT(A66,LEN("03"))="03"</formula>
    </cfRule>
    <cfRule type="beginsWith" dxfId="276" priority="20" operator="beginsWith" text="02">
      <formula>LEFT(A66,LEN("02"))="02"</formula>
    </cfRule>
    <cfRule type="beginsWith" dxfId="275" priority="21" operator="beginsWith" text="01">
      <formula>LEFT(A66,LEN("01"))="01"</formula>
    </cfRule>
    <cfRule type="beginsWith" dxfId="274" priority="18" operator="beginsWith" text="04">
      <formula>LEFT(A66,LEN("04"))="04"</formula>
    </cfRule>
    <cfRule type="beginsWith" dxfId="273" priority="13" operator="beginsWith" text="09">
      <formula>LEFT(A66,LEN("09"))="09"</formula>
    </cfRule>
    <cfRule type="beginsWith" dxfId="272" priority="9" operator="beginsWith" text="13">
      <formula>LEFT(A66,LEN("13"))="13"</formula>
    </cfRule>
    <cfRule type="beginsWith" dxfId="271" priority="10" operator="beginsWith" text="12">
      <formula>LEFT(A66,LEN("12"))="12"</formula>
    </cfRule>
    <cfRule type="beginsWith" dxfId="270" priority="11" operator="beginsWith" text="11">
      <formula>LEFT(A66,LEN("11"))="11"</formula>
    </cfRule>
    <cfRule type="beginsWith" dxfId="269" priority="12" operator="beginsWith" text="10">
      <formula>LEFT(A66,LEN("10"))="10"</formula>
    </cfRule>
    <cfRule type="beginsWith" dxfId="268" priority="14" operator="beginsWith" text="08">
      <formula>LEFT(A66,LEN("08"))="08"</formula>
    </cfRule>
    <cfRule type="beginsWith" dxfId="267" priority="15" operator="beginsWith" text="07">
      <formula>LEFT(A66,LEN("07"))="07"</formula>
    </cfRule>
    <cfRule type="beginsWith" dxfId="266" priority="16" operator="beginsWith" text="06">
      <formula>LEFT(A66,LEN("06"))="06"</formula>
    </cfRule>
  </conditionalFormatting>
  <conditionalFormatting sqref="A70">
    <cfRule type="beginsWith" dxfId="265" priority="182" operator="beginsWith" text="09">
      <formula>LEFT(A70,LEN("09"))="09"</formula>
    </cfRule>
    <cfRule type="beginsWith" dxfId="264" priority="181" operator="beginsWith" text="10">
      <formula>LEFT(A70,LEN("10"))="10"</formula>
    </cfRule>
    <cfRule type="beginsWith" dxfId="263" priority="180" operator="beginsWith" text="11">
      <formula>LEFT(A70,LEN("11"))="11"</formula>
    </cfRule>
    <cfRule type="beginsWith" dxfId="262" priority="179" operator="beginsWith" text="12">
      <formula>LEFT(A70,LEN("12"))="12"</formula>
    </cfRule>
    <cfRule type="beginsWith" dxfId="261" priority="178" operator="beginsWith" text="13">
      <formula>LEFT(A70,LEN("13"))="13"</formula>
    </cfRule>
    <cfRule type="beginsWith" dxfId="260" priority="184" operator="beginsWith" text="07">
      <formula>LEFT(A70,LEN("07"))="07"</formula>
    </cfRule>
    <cfRule type="beginsWith" dxfId="259" priority="185" operator="beginsWith" text="06">
      <formula>LEFT(A70,LEN("06"))="06"</formula>
    </cfRule>
    <cfRule type="beginsWith" dxfId="258" priority="183" operator="beginsWith" text="08">
      <formula>LEFT(A70,LEN("08"))="08"</formula>
    </cfRule>
    <cfRule type="beginsWith" dxfId="257" priority="186" operator="beginsWith" text="05">
      <formula>LEFT(A70,LEN("05"))="05"</formula>
    </cfRule>
    <cfRule type="beginsWith" dxfId="256" priority="187" operator="beginsWith" text="04">
      <formula>LEFT(A70,LEN("04"))="04"</formula>
    </cfRule>
    <cfRule type="beginsWith" dxfId="255" priority="188" operator="beginsWith" text="03">
      <formula>LEFT(A70,LEN("03"))="03"</formula>
    </cfRule>
    <cfRule type="beginsWith" dxfId="254" priority="189" operator="beginsWith" text="02">
      <formula>LEFT(A70,LEN("02"))="02"</formula>
    </cfRule>
    <cfRule type="beginsWith" dxfId="253" priority="190" operator="beginsWith" text="01">
      <formula>LEFT(A70,LEN("01"))="01"</formula>
    </cfRule>
  </conditionalFormatting>
  <conditionalFormatting sqref="A74">
    <cfRule type="beginsWith" dxfId="252" priority="177" operator="beginsWith" text="01">
      <formula>LEFT(A74,LEN("01"))="01"</formula>
    </cfRule>
    <cfRule type="beginsWith" dxfId="251" priority="176" operator="beginsWith" text="02">
      <formula>LEFT(A74,LEN("02"))="02"</formula>
    </cfRule>
    <cfRule type="beginsWith" dxfId="250" priority="175" operator="beginsWith" text="03">
      <formula>LEFT(A74,LEN("03"))="03"</formula>
    </cfRule>
    <cfRule type="beginsWith" dxfId="249" priority="174" operator="beginsWith" text="04">
      <formula>LEFT(A74,LEN("04"))="04"</formula>
    </cfRule>
    <cfRule type="beginsWith" dxfId="248" priority="173" operator="beginsWith" text="05">
      <formula>LEFT(A74,LEN("05"))="05"</formula>
    </cfRule>
    <cfRule type="beginsWith" dxfId="247" priority="172" operator="beginsWith" text="06">
      <formula>LEFT(A74,LEN("06"))="06"</formula>
    </cfRule>
    <cfRule type="beginsWith" dxfId="246" priority="171" operator="beginsWith" text="07">
      <formula>LEFT(A74,LEN("07"))="07"</formula>
    </cfRule>
    <cfRule type="beginsWith" dxfId="245" priority="170" operator="beginsWith" text="08">
      <formula>LEFT(A74,LEN("08"))="08"</formula>
    </cfRule>
    <cfRule type="beginsWith" dxfId="244" priority="168" operator="beginsWith" text="10">
      <formula>LEFT(A74,LEN("10"))="10"</formula>
    </cfRule>
    <cfRule type="beginsWith" dxfId="243" priority="167" operator="beginsWith" text="11">
      <formula>LEFT(A74,LEN("11"))="11"</formula>
    </cfRule>
    <cfRule type="beginsWith" dxfId="242" priority="166" operator="beginsWith" text="12">
      <formula>LEFT(A74,LEN("12"))="12"</formula>
    </cfRule>
    <cfRule type="beginsWith" dxfId="241" priority="165" operator="beginsWith" text="13">
      <formula>LEFT(A74,LEN("13"))="13"</formula>
    </cfRule>
    <cfRule type="beginsWith" dxfId="240" priority="169" operator="beginsWith" text="09">
      <formula>LEFT(A74,LEN("09"))="09"</formula>
    </cfRule>
  </conditionalFormatting>
  <conditionalFormatting sqref="A78">
    <cfRule type="beginsWith" dxfId="239" priority="164" operator="beginsWith" text="01">
      <formula>LEFT(A78,LEN("01"))="01"</formula>
    </cfRule>
    <cfRule type="beginsWith" dxfId="238" priority="163" operator="beginsWith" text="02">
      <formula>LEFT(A78,LEN("02"))="02"</formula>
    </cfRule>
    <cfRule type="beginsWith" dxfId="237" priority="162" operator="beginsWith" text="03">
      <formula>LEFT(A78,LEN("03"))="03"</formula>
    </cfRule>
    <cfRule type="beginsWith" dxfId="236" priority="161" operator="beginsWith" text="04">
      <formula>LEFT(A78,LEN("04"))="04"</formula>
    </cfRule>
    <cfRule type="beginsWith" dxfId="235" priority="160" operator="beginsWith" text="05">
      <formula>LEFT(A78,LEN("05"))="05"</formula>
    </cfRule>
    <cfRule type="beginsWith" dxfId="234" priority="159" operator="beginsWith" text="06">
      <formula>LEFT(A78,LEN("06"))="06"</formula>
    </cfRule>
    <cfRule type="beginsWith" dxfId="233" priority="158" operator="beginsWith" text="07">
      <formula>LEFT(A78,LEN("07"))="07"</formula>
    </cfRule>
    <cfRule type="beginsWith" dxfId="232" priority="157" operator="beginsWith" text="08">
      <formula>LEFT(A78,LEN("08"))="08"</formula>
    </cfRule>
    <cfRule type="beginsWith" dxfId="231" priority="156" operator="beginsWith" text="09">
      <formula>LEFT(A78,LEN("09"))="09"</formula>
    </cfRule>
    <cfRule type="beginsWith" dxfId="230" priority="155" operator="beginsWith" text="10">
      <formula>LEFT(A78,LEN("10"))="10"</formula>
    </cfRule>
    <cfRule type="beginsWith" dxfId="229" priority="154" operator="beginsWith" text="11">
      <formula>LEFT(A78,LEN("11"))="11"</formula>
    </cfRule>
    <cfRule type="beginsWith" dxfId="228" priority="152" operator="beginsWith" text="13">
      <formula>LEFT(A78,LEN("13"))="13"</formula>
    </cfRule>
    <cfRule type="beginsWith" dxfId="227" priority="153" operator="beginsWith" text="12">
      <formula>LEFT(A78,LEN("12"))="12"</formula>
    </cfRule>
  </conditionalFormatting>
  <conditionalFormatting sqref="A82">
    <cfRule type="beginsWith" dxfId="226" priority="151" operator="beginsWith" text="01">
      <formula>LEFT(A82,LEN("01"))="01"</formula>
    </cfRule>
    <cfRule type="beginsWith" dxfId="225" priority="150" operator="beginsWith" text="02">
      <formula>LEFT(A82,LEN("02"))="02"</formula>
    </cfRule>
    <cfRule type="beginsWith" dxfId="224" priority="143" operator="beginsWith" text="09">
      <formula>LEFT(A82,LEN("09"))="09"</formula>
    </cfRule>
    <cfRule type="beginsWith" dxfId="223" priority="139" operator="beginsWith" text="13">
      <formula>LEFT(A82,LEN("13"))="13"</formula>
    </cfRule>
    <cfRule type="beginsWith" dxfId="222" priority="140" operator="beginsWith" text="12">
      <formula>LEFT(A82,LEN("12"))="12"</formula>
    </cfRule>
    <cfRule type="beginsWith" dxfId="221" priority="141" operator="beginsWith" text="11">
      <formula>LEFT(A82,LEN("11"))="11"</formula>
    </cfRule>
    <cfRule type="beginsWith" dxfId="220" priority="142" operator="beginsWith" text="10">
      <formula>LEFT(A82,LEN("10"))="10"</formula>
    </cfRule>
    <cfRule type="beginsWith" dxfId="219" priority="144" operator="beginsWith" text="08">
      <formula>LEFT(A82,LEN("08"))="08"</formula>
    </cfRule>
    <cfRule type="beginsWith" dxfId="218" priority="145" operator="beginsWith" text="07">
      <formula>LEFT(A82,LEN("07"))="07"</formula>
    </cfRule>
    <cfRule type="beginsWith" dxfId="217" priority="146" operator="beginsWith" text="06">
      <formula>LEFT(A82,LEN("06"))="06"</formula>
    </cfRule>
    <cfRule type="beginsWith" dxfId="216" priority="147" operator="beginsWith" text="05">
      <formula>LEFT(A82,LEN("05"))="05"</formula>
    </cfRule>
    <cfRule type="beginsWith" dxfId="215" priority="148" operator="beginsWith" text="04">
      <formula>LEFT(A82,LEN("04"))="04"</formula>
    </cfRule>
    <cfRule type="beginsWith" dxfId="214" priority="149" operator="beginsWith" text="03">
      <formula>LEFT(A82,LEN("03"))="03"</formula>
    </cfRule>
  </conditionalFormatting>
  <conditionalFormatting sqref="A86">
    <cfRule type="beginsWith" dxfId="213" priority="129" operator="beginsWith" text="10">
      <formula>LEFT(A86,LEN("10"))="10"</formula>
    </cfRule>
    <cfRule type="beginsWith" dxfId="212" priority="128" operator="beginsWith" text="11">
      <formula>LEFT(A86,LEN("11"))="11"</formula>
    </cfRule>
    <cfRule type="beginsWith" dxfId="211" priority="127" operator="beginsWith" text="12">
      <formula>LEFT(A86,LEN("12"))="12"</formula>
    </cfRule>
    <cfRule type="beginsWith" dxfId="210" priority="126" operator="beginsWith" text="13">
      <formula>LEFT(A86,LEN("13"))="13"</formula>
    </cfRule>
    <cfRule type="beginsWith" dxfId="209" priority="132" operator="beginsWith" text="07">
      <formula>LEFT(A86,LEN("07"))="07"</formula>
    </cfRule>
    <cfRule type="beginsWith" dxfId="208" priority="137" operator="beginsWith" text="02">
      <formula>LEFT(A86,LEN("02"))="02"</formula>
    </cfRule>
    <cfRule type="beginsWith" dxfId="207" priority="138" operator="beginsWith" text="01">
      <formula>LEFT(A86,LEN("01"))="01"</formula>
    </cfRule>
    <cfRule type="beginsWith" dxfId="206" priority="130" operator="beginsWith" text="09">
      <formula>LEFT(A86,LEN("09"))="09"</formula>
    </cfRule>
    <cfRule type="beginsWith" dxfId="205" priority="131" operator="beginsWith" text="08">
      <formula>LEFT(A86,LEN("08"))="08"</formula>
    </cfRule>
    <cfRule type="beginsWith" dxfId="204" priority="133" operator="beginsWith" text="06">
      <formula>LEFT(A86,LEN("06"))="06"</formula>
    </cfRule>
    <cfRule type="beginsWith" dxfId="203" priority="134" operator="beginsWith" text="05">
      <formula>LEFT(A86,LEN("05"))="05"</formula>
    </cfRule>
    <cfRule type="beginsWith" dxfId="202" priority="135" operator="beginsWith" text="04">
      <formula>LEFT(A86,LEN("04"))="04"</formula>
    </cfRule>
    <cfRule type="beginsWith" dxfId="201" priority="136" operator="beginsWith" text="03">
      <formula>LEFT(A86,LEN("03"))="03"</formula>
    </cfRule>
  </conditionalFormatting>
  <conditionalFormatting sqref="A90">
    <cfRule type="beginsWith" dxfId="200" priority="125" operator="beginsWith" text="01">
      <formula>LEFT(A90,LEN("01"))="01"</formula>
    </cfRule>
    <cfRule type="beginsWith" dxfId="199" priority="124" operator="beginsWith" text="02">
      <formula>LEFT(A90,LEN("02"))="02"</formula>
    </cfRule>
    <cfRule type="beginsWith" dxfId="198" priority="122" operator="beginsWith" text="04">
      <formula>LEFT(A90,LEN("04"))="04"</formula>
    </cfRule>
    <cfRule type="beginsWith" dxfId="197" priority="121" operator="beginsWith" text="05">
      <formula>LEFT(A90,LEN("05"))="05"</formula>
    </cfRule>
    <cfRule type="beginsWith" dxfId="196" priority="120" operator="beginsWith" text="06">
      <formula>LEFT(A90,LEN("06"))="06"</formula>
    </cfRule>
    <cfRule type="beginsWith" dxfId="195" priority="119" operator="beginsWith" text="07">
      <formula>LEFT(A90,LEN("07"))="07"</formula>
    </cfRule>
    <cfRule type="beginsWith" dxfId="194" priority="116" operator="beginsWith" text="10">
      <formula>LEFT(A90,LEN("10"))="10"</formula>
    </cfRule>
    <cfRule type="beginsWith" dxfId="193" priority="115" operator="beginsWith" text="11">
      <formula>LEFT(A90,LEN("11"))="11"</formula>
    </cfRule>
    <cfRule type="beginsWith" dxfId="192" priority="114" operator="beginsWith" text="12">
      <formula>LEFT(A90,LEN("12"))="12"</formula>
    </cfRule>
    <cfRule type="beginsWith" dxfId="191" priority="113" operator="beginsWith" text="13">
      <formula>LEFT(A90,LEN("13"))="13"</formula>
    </cfRule>
    <cfRule type="beginsWith" dxfId="190" priority="118" operator="beginsWith" text="08">
      <formula>LEFT(A90,LEN("08"))="08"</formula>
    </cfRule>
    <cfRule type="beginsWith" dxfId="189" priority="123" operator="beginsWith" text="03">
      <formula>LEFT(A90,LEN("03"))="03"</formula>
    </cfRule>
    <cfRule type="beginsWith" dxfId="188" priority="117" operator="beginsWith" text="09">
      <formula>LEFT(A90,LEN("09"))="09"</formula>
    </cfRule>
  </conditionalFormatting>
  <conditionalFormatting sqref="A94">
    <cfRule type="beginsWith" dxfId="187" priority="111" operator="beginsWith" text="02">
      <formula>LEFT(A94,LEN("02"))="02"</formula>
    </cfRule>
    <cfRule type="beginsWith" dxfId="186" priority="101" operator="beginsWith" text="12">
      <formula>LEFT(A94,LEN("12"))="12"</formula>
    </cfRule>
    <cfRule type="beginsWith" dxfId="185" priority="100" operator="beginsWith" text="13">
      <formula>LEFT(A94,LEN("13"))="13"</formula>
    </cfRule>
    <cfRule type="beginsWith" dxfId="184" priority="110" operator="beginsWith" text="03">
      <formula>LEFT(A94,LEN("03"))="03"</formula>
    </cfRule>
    <cfRule type="beginsWith" dxfId="183" priority="102" operator="beginsWith" text="11">
      <formula>LEFT(A94,LEN("11"))="11"</formula>
    </cfRule>
    <cfRule type="beginsWith" dxfId="182" priority="109" operator="beginsWith" text="04">
      <formula>LEFT(A94,LEN("04"))="04"</formula>
    </cfRule>
    <cfRule type="beginsWith" dxfId="181" priority="108" operator="beginsWith" text="05">
      <formula>LEFT(A94,LEN("05"))="05"</formula>
    </cfRule>
    <cfRule type="beginsWith" dxfId="180" priority="107" operator="beginsWith" text="06">
      <formula>LEFT(A94,LEN("06"))="06"</formula>
    </cfRule>
    <cfRule type="beginsWith" dxfId="179" priority="106" operator="beginsWith" text="07">
      <formula>LEFT(A94,LEN("07"))="07"</formula>
    </cfRule>
    <cfRule type="beginsWith" dxfId="178" priority="112" operator="beginsWith" text="01">
      <formula>LEFT(A94,LEN("01"))="01"</formula>
    </cfRule>
    <cfRule type="beginsWith" dxfId="177" priority="104" operator="beginsWith" text="09">
      <formula>LEFT(A94,LEN("09"))="09"</formula>
    </cfRule>
    <cfRule type="beginsWith" dxfId="176" priority="103" operator="beginsWith" text="10">
      <formula>LEFT(A94,LEN("10"))="10"</formula>
    </cfRule>
    <cfRule type="beginsWith" dxfId="175" priority="105" operator="beginsWith" text="08">
      <formula>LEFT(A94,LEN("08"))="08"</formula>
    </cfRule>
  </conditionalFormatting>
  <conditionalFormatting sqref="A98">
    <cfRule type="beginsWith" dxfId="174" priority="91" operator="beginsWith" text="09">
      <formula>LEFT(A98,LEN("09"))="09"</formula>
    </cfRule>
    <cfRule type="beginsWith" dxfId="173" priority="90" operator="beginsWith" text="10">
      <formula>LEFT(A98,LEN("10"))="10"</formula>
    </cfRule>
    <cfRule type="beginsWith" dxfId="172" priority="89" operator="beginsWith" text="11">
      <formula>LEFT(A98,LEN("11"))="11"</formula>
    </cfRule>
    <cfRule type="beginsWith" dxfId="171" priority="88" operator="beginsWith" text="12">
      <formula>LEFT(A98,LEN("12"))="12"</formula>
    </cfRule>
    <cfRule type="beginsWith" dxfId="170" priority="87" operator="beginsWith" text="13">
      <formula>LEFT(A98,LEN("13"))="13"</formula>
    </cfRule>
    <cfRule type="beginsWith" dxfId="169" priority="99" operator="beginsWith" text="01">
      <formula>LEFT(A98,LEN("01"))="01"</formula>
    </cfRule>
    <cfRule type="beginsWith" dxfId="168" priority="98" operator="beginsWith" text="02">
      <formula>LEFT(A98,LEN("02"))="02"</formula>
    </cfRule>
    <cfRule type="beginsWith" dxfId="167" priority="97" operator="beginsWith" text="03">
      <formula>LEFT(A98,LEN("03"))="03"</formula>
    </cfRule>
    <cfRule type="beginsWith" dxfId="166" priority="96" operator="beginsWith" text="04">
      <formula>LEFT(A98,LEN("04"))="04"</formula>
    </cfRule>
    <cfRule type="beginsWith" dxfId="165" priority="95" operator="beginsWith" text="05">
      <formula>LEFT(A98,LEN("05"))="05"</formula>
    </cfRule>
    <cfRule type="beginsWith" dxfId="164" priority="94" operator="beginsWith" text="06">
      <formula>LEFT(A98,LEN("06"))="06"</formula>
    </cfRule>
    <cfRule type="beginsWith" dxfId="163" priority="93" operator="beginsWith" text="07">
      <formula>LEFT(A98,LEN("07"))="07"</formula>
    </cfRule>
    <cfRule type="beginsWith" dxfId="162" priority="92" operator="beginsWith" text="08">
      <formula>LEFT(A98,LEN("08"))="08"</formula>
    </cfRule>
  </conditionalFormatting>
  <conditionalFormatting sqref="A102">
    <cfRule type="beginsWith" dxfId="161" priority="75" operator="beginsWith" text="12">
      <formula>LEFT(A102,LEN("12"))="12"</formula>
    </cfRule>
    <cfRule type="beginsWith" dxfId="160" priority="76" operator="beginsWith" text="11">
      <formula>LEFT(A102,LEN("11"))="11"</formula>
    </cfRule>
    <cfRule type="beginsWith" dxfId="159" priority="77" operator="beginsWith" text="10">
      <formula>LEFT(A102,LEN("10"))="10"</formula>
    </cfRule>
    <cfRule type="beginsWith" dxfId="158" priority="78" operator="beginsWith" text="09">
      <formula>LEFT(A102,LEN("09"))="09"</formula>
    </cfRule>
    <cfRule type="beginsWith" dxfId="157" priority="79" operator="beginsWith" text="08">
      <formula>LEFT(A102,LEN("08"))="08"</formula>
    </cfRule>
    <cfRule type="beginsWith" dxfId="156" priority="80" operator="beginsWith" text="07">
      <formula>LEFT(A102,LEN("07"))="07"</formula>
    </cfRule>
    <cfRule type="beginsWith" dxfId="155" priority="81" operator="beginsWith" text="06">
      <formula>LEFT(A102,LEN("06"))="06"</formula>
    </cfRule>
    <cfRule type="beginsWith" dxfId="154" priority="82" operator="beginsWith" text="05">
      <formula>LEFT(A102,LEN("05"))="05"</formula>
    </cfRule>
    <cfRule type="beginsWith" dxfId="153" priority="83" operator="beginsWith" text="04">
      <formula>LEFT(A102,LEN("04"))="04"</formula>
    </cfRule>
    <cfRule type="beginsWith" dxfId="152" priority="84" operator="beginsWith" text="03">
      <formula>LEFT(A102,LEN("03"))="03"</formula>
    </cfRule>
    <cfRule type="beginsWith" dxfId="151" priority="85" operator="beginsWith" text="02">
      <formula>LEFT(A102,LEN("02"))="02"</formula>
    </cfRule>
    <cfRule type="beginsWith" dxfId="150" priority="86" operator="beginsWith" text="01">
      <formula>LEFT(A102,LEN("01"))="01"</formula>
    </cfRule>
    <cfRule type="beginsWith" dxfId="149" priority="74" operator="beginsWith" text="13">
      <formula>LEFT(A102,LEN("13"))="13"</formula>
    </cfRule>
  </conditionalFormatting>
  <conditionalFormatting sqref="A106">
    <cfRule type="beginsWith" dxfId="148" priority="65" operator="beginsWith" text="09">
      <formula>LEFT(A106,LEN("09"))="09"</formula>
    </cfRule>
    <cfRule type="beginsWith" dxfId="147" priority="64" operator="beginsWith" text="10">
      <formula>LEFT(A106,LEN("10"))="10"</formula>
    </cfRule>
    <cfRule type="beginsWith" dxfId="146" priority="63" operator="beginsWith" text="11">
      <formula>LEFT(A106,LEN("11"))="11"</formula>
    </cfRule>
    <cfRule type="beginsWith" dxfId="145" priority="62" operator="beginsWith" text="12">
      <formula>LEFT(A106,LEN("12"))="12"</formula>
    </cfRule>
    <cfRule type="beginsWith" dxfId="144" priority="61" operator="beginsWith" text="13">
      <formula>LEFT(A106,LEN("13"))="13"</formula>
    </cfRule>
    <cfRule type="beginsWith" dxfId="143" priority="73" operator="beginsWith" text="01">
      <formula>LEFT(A106,LEN("01"))="01"</formula>
    </cfRule>
    <cfRule type="beginsWith" dxfId="142" priority="69" operator="beginsWith" text="05">
      <formula>LEFT(A106,LEN("05"))="05"</formula>
    </cfRule>
    <cfRule type="beginsWith" dxfId="141" priority="70" operator="beginsWith" text="04">
      <formula>LEFT(A106,LEN("04"))="04"</formula>
    </cfRule>
    <cfRule type="beginsWith" dxfId="140" priority="71" operator="beginsWith" text="03">
      <formula>LEFT(A106,LEN("03"))="03"</formula>
    </cfRule>
    <cfRule type="beginsWith" dxfId="139" priority="72" operator="beginsWith" text="02">
      <formula>LEFT(A106,LEN("02"))="02"</formula>
    </cfRule>
    <cfRule type="beginsWith" dxfId="138" priority="68" operator="beginsWith" text="06">
      <formula>LEFT(A106,LEN("06"))="06"</formula>
    </cfRule>
    <cfRule type="beginsWith" dxfId="137" priority="67" operator="beginsWith" text="07">
      <formula>LEFT(A106,LEN("07"))="07"</formula>
    </cfRule>
    <cfRule type="beginsWith" dxfId="136" priority="66" operator="beginsWith" text="08">
      <formula>LEFT(A106,LEN("08"))="08"</formula>
    </cfRule>
  </conditionalFormatting>
  <conditionalFormatting sqref="A110">
    <cfRule type="beginsWith" dxfId="135" priority="56" operator="beginsWith" text="05">
      <formula>LEFT(A110,LEN("05"))="05"</formula>
    </cfRule>
    <cfRule type="beginsWith" dxfId="134" priority="55" operator="beginsWith" text="06">
      <formula>LEFT(A110,LEN("06"))="06"</formula>
    </cfRule>
    <cfRule type="beginsWith" dxfId="133" priority="54" operator="beginsWith" text="07">
      <formula>LEFT(A110,LEN("07"))="07"</formula>
    </cfRule>
    <cfRule type="beginsWith" dxfId="132" priority="52" operator="beginsWith" text="09">
      <formula>LEFT(A110,LEN("09"))="09"</formula>
    </cfRule>
    <cfRule type="beginsWith" dxfId="131" priority="51" operator="beginsWith" text="10">
      <formula>LEFT(A110,LEN("10"))="10"</formula>
    </cfRule>
    <cfRule type="beginsWith" dxfId="130" priority="50" operator="beginsWith" text="11">
      <formula>LEFT(A110,LEN("11"))="11"</formula>
    </cfRule>
    <cfRule type="beginsWith" dxfId="129" priority="49" operator="beginsWith" text="12">
      <formula>LEFT(A110,LEN("12"))="12"</formula>
    </cfRule>
    <cfRule type="beginsWith" dxfId="128" priority="48" operator="beginsWith" text="13">
      <formula>LEFT(A110,LEN("13"))="13"</formula>
    </cfRule>
    <cfRule type="beginsWith" dxfId="127" priority="53" operator="beginsWith" text="08">
      <formula>LEFT(A110,LEN("08"))="08"</formula>
    </cfRule>
    <cfRule type="beginsWith" dxfId="126" priority="57" operator="beginsWith" text="04">
      <formula>LEFT(A110,LEN("04"))="04"</formula>
    </cfRule>
    <cfRule type="beginsWith" dxfId="125" priority="60" operator="beginsWith" text="01">
      <formula>LEFT(A110,LEN("01"))="01"</formula>
    </cfRule>
    <cfRule type="beginsWith" dxfId="124" priority="59" operator="beginsWith" text="02">
      <formula>LEFT(A110,LEN("02"))="02"</formula>
    </cfRule>
    <cfRule type="beginsWith" dxfId="123" priority="58" operator="beginsWith" text="03">
      <formula>LEFT(A110,LEN("03"))="03"</formula>
    </cfRule>
  </conditionalFormatting>
  <conditionalFormatting sqref="A114">
    <cfRule type="beginsWith" dxfId="122" priority="41" operator="beginsWith" text="07">
      <formula>LEFT(A114,LEN("07"))="07"</formula>
    </cfRule>
    <cfRule type="beginsWith" dxfId="121" priority="35" operator="beginsWith" text="13">
      <formula>LEFT(A114,LEN("13"))="13"</formula>
    </cfRule>
    <cfRule type="beginsWith" dxfId="120" priority="36" operator="beginsWith" text="12">
      <formula>LEFT(A114,LEN("12"))="12"</formula>
    </cfRule>
    <cfRule type="beginsWith" dxfId="119" priority="37" operator="beginsWith" text="11">
      <formula>LEFT(A114,LEN("11"))="11"</formula>
    </cfRule>
    <cfRule type="beginsWith" dxfId="118" priority="38" operator="beginsWith" text="10">
      <formula>LEFT(A114,LEN("10"))="10"</formula>
    </cfRule>
    <cfRule type="beginsWith" dxfId="117" priority="39" operator="beginsWith" text="09">
      <formula>LEFT(A114,LEN("09"))="09"</formula>
    </cfRule>
    <cfRule type="beginsWith" dxfId="116" priority="40" operator="beginsWith" text="08">
      <formula>LEFT(A114,LEN("08"))="08"</formula>
    </cfRule>
    <cfRule type="beginsWith" dxfId="115" priority="42" operator="beginsWith" text="06">
      <formula>LEFT(A114,LEN("06"))="06"</formula>
    </cfRule>
    <cfRule type="beginsWith" dxfId="114" priority="43" operator="beginsWith" text="05">
      <formula>LEFT(A114,LEN("05"))="05"</formula>
    </cfRule>
    <cfRule type="beginsWith" dxfId="113" priority="44" operator="beginsWith" text="04">
      <formula>LEFT(A114,LEN("04"))="04"</formula>
    </cfRule>
    <cfRule type="beginsWith" dxfId="112" priority="45" operator="beginsWith" text="03">
      <formula>LEFT(A114,LEN("03"))="03"</formula>
    </cfRule>
    <cfRule type="beginsWith" dxfId="111" priority="46" operator="beginsWith" text="02">
      <formula>LEFT(A114,LEN("02"))="02"</formula>
    </cfRule>
    <cfRule type="beginsWith" dxfId="110" priority="47" operator="beginsWith" text="01">
      <formula>LEFT(A114,LEN("01"))="01"</formula>
    </cfRule>
  </conditionalFormatting>
  <conditionalFormatting sqref="A118">
    <cfRule type="beginsWith" dxfId="109" priority="26" operator="beginsWith" text="09">
      <formula>LEFT(A118,LEN("09"))="09"</formula>
    </cfRule>
    <cfRule type="beginsWith" dxfId="108" priority="25" operator="beginsWith" text="10">
      <formula>LEFT(A118,LEN("10"))="10"</formula>
    </cfRule>
    <cfRule type="beginsWith" dxfId="107" priority="24" operator="beginsWith" text="11">
      <formula>LEFT(A118,LEN("11"))="11"</formula>
    </cfRule>
    <cfRule type="beginsWith" dxfId="106" priority="23" operator="beginsWith" text="12">
      <formula>LEFT(A118,LEN("12"))="12"</formula>
    </cfRule>
    <cfRule type="beginsWith" dxfId="105" priority="22" operator="beginsWith" text="13">
      <formula>LEFT(A118,LEN("13"))="13"</formula>
    </cfRule>
    <cfRule type="beginsWith" dxfId="104" priority="31" operator="beginsWith" text="04">
      <formula>LEFT(A118,LEN("04"))="04"</formula>
    </cfRule>
    <cfRule type="beginsWith" dxfId="103" priority="32" operator="beginsWith" text="03">
      <formula>LEFT(A118,LEN("03"))="03"</formula>
    </cfRule>
    <cfRule type="beginsWith" dxfId="102" priority="33" operator="beginsWith" text="02">
      <formula>LEFT(A118,LEN("02"))="02"</formula>
    </cfRule>
    <cfRule type="beginsWith" dxfId="101" priority="34" operator="beginsWith" text="01">
      <formula>LEFT(A118,LEN("01"))="01"</formula>
    </cfRule>
    <cfRule type="beginsWith" dxfId="100" priority="30" operator="beginsWith" text="05">
      <formula>LEFT(A118,LEN("05"))="05"</formula>
    </cfRule>
    <cfRule type="beginsWith" dxfId="99" priority="29" operator="beginsWith" text="06">
      <formula>LEFT(A118,LEN("06"))="06"</formula>
    </cfRule>
    <cfRule type="beginsWith" dxfId="98" priority="28" operator="beginsWith" text="07">
      <formula>LEFT(A118,LEN("07"))="07"</formula>
    </cfRule>
    <cfRule type="beginsWith" dxfId="97" priority="27" operator="beginsWith" text="08">
      <formula>LEFT(A118,LEN("08"))="08"</formula>
    </cfRule>
  </conditionalFormatting>
  <conditionalFormatting sqref="C5:H5 C9:H9 C13:H13 C17:H17 C21:H21 C25:H25 C29:H29 C33:H33 C37:H37 C41:H41 C45:H45 C49:H49 C53:H53 C57:H57 C61:H61 C65:H65 C69:H69 C73:H73 C77:H77 C81:H81 C85:H85 C89:H89 C93:H93 C97:H97 C101:H101 C105:H105 C109:H109 C113:H113 C117:H117 C121:H121">
    <cfRule type="cellIs" dxfId="96" priority="1" operator="between">
      <formula>0.25</formula>
      <formula>1</formula>
    </cfRule>
    <cfRule type="cellIs" dxfId="95" priority="8" operator="greaterThan">
      <formula>25</formula>
    </cfRule>
  </conditionalFormatting>
  <conditionalFormatting sqref="C5:H5 C9:H9 C13:H13 C17:H17 C21:H21 C25:H25">
    <cfRule type="cellIs" dxfId="94" priority="7" operator="greaterThan">
      <formula>0.25</formula>
    </cfRule>
  </conditionalFormatting>
  <conditionalFormatting sqref="C29:H29 C33:H33 C37:H37 C41:H41 C45:H45 C49:H49 C53:H53 C57:H57 C61:H61 C65:H65 C69:H69 C73:H73 C77:H77 C81:H81 C85:H85 C89:H89 C93:H93 C97:H97 C101:H101 C105:H105 C109:H109 C113:H113 C117:H117 C121:H121">
    <cfRule type="cellIs" dxfId="93" priority="6" operator="greaterThan">
      <formula>24.99</formula>
    </cfRule>
    <cfRule type="cellIs" dxfId="92" priority="3" operator="greaterThan">
      <formula>0.2499</formula>
    </cfRule>
  </conditionalFormatting>
  <conditionalFormatting sqref="I5:K5 I9:K9 I13:K13 I17:K17 I21:K21 I25:K25 I29:K29 I33:K33 I37:K37 I41:K41 I45:K45">
    <cfRule type="cellIs" dxfId="91" priority="399"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0" zoomScaleNormal="80" workbookViewId="0">
      <pane xSplit="1" ySplit="1" topLeftCell="C2" activePane="bottomRight" state="frozen"/>
      <selection pane="bottomRight" activeCell="H31" sqref="H31"/>
      <selection pane="bottomLeft" activeCell="A2" sqref="A2"/>
      <selection pane="topRight" activeCell="B1" sqref="B1"/>
    </sheetView>
  </sheetViews>
  <sheetFormatPr defaultColWidth="11.42578125" defaultRowHeight="15" customHeight="1"/>
  <cols>
    <col min="1" max="1" width="20.5703125" style="48" customWidth="1"/>
    <col min="2" max="6" width="15.42578125" style="36" customWidth="1"/>
    <col min="7" max="10" width="15.85546875" style="36" customWidth="1"/>
    <col min="11" max="11" width="21.7109375" style="36" customWidth="1"/>
    <col min="12" max="12" width="15.85546875" style="36" customWidth="1"/>
    <col min="13"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28.9">
      <c r="A1" s="33" t="s">
        <v>0</v>
      </c>
      <c r="B1" s="34" t="s">
        <v>41</v>
      </c>
      <c r="C1" s="34" t="s">
        <v>42</v>
      </c>
      <c r="D1" s="66" t="s">
        <v>43</v>
      </c>
      <c r="E1" s="34" t="s">
        <v>44</v>
      </c>
      <c r="F1" s="34" t="s">
        <v>45</v>
      </c>
      <c r="G1" s="34" t="s">
        <v>6</v>
      </c>
      <c r="H1" s="34" t="s">
        <v>46</v>
      </c>
      <c r="I1" s="34" t="s">
        <v>47</v>
      </c>
      <c r="J1" s="81" t="s">
        <v>48</v>
      </c>
      <c r="K1" s="81" t="s">
        <v>49</v>
      </c>
      <c r="L1" s="81" t="s">
        <v>50</v>
      </c>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51</v>
      </c>
      <c r="AQ1" s="15" t="s">
        <v>52</v>
      </c>
      <c r="AR1" s="49" t="s">
        <v>53</v>
      </c>
      <c r="AS1" s="49" t="s">
        <v>54</v>
      </c>
      <c r="AT1" s="35" t="s">
        <v>55</v>
      </c>
    </row>
    <row r="2" spans="1:46" ht="14.45">
      <c r="A2" s="77" t="s">
        <v>7</v>
      </c>
      <c r="B2" s="25">
        <v>1</v>
      </c>
      <c r="C2" s="25">
        <v>1</v>
      </c>
      <c r="D2" s="25">
        <v>1</v>
      </c>
      <c r="E2" s="22">
        <v>1</v>
      </c>
      <c r="F2" s="22">
        <v>1</v>
      </c>
      <c r="G2" s="22">
        <v>1</v>
      </c>
      <c r="H2" s="22">
        <v>1</v>
      </c>
      <c r="I2" s="22">
        <v>1</v>
      </c>
      <c r="J2" s="79">
        <v>1</v>
      </c>
      <c r="K2" s="79">
        <v>1</v>
      </c>
      <c r="L2" s="79">
        <v>1</v>
      </c>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4</v>
      </c>
      <c r="AQ2" s="17">
        <f>SUMIFS(B2:AO2,$B$103:$AO$103,"X")</f>
        <v>10</v>
      </c>
      <c r="AR2" s="16">
        <v>692.6730155309906</v>
      </c>
      <c r="AS2" s="50">
        <f t="shared" ref="AS2:AS33" si="0">IFERROR(AR2/$AR$102,0)*100</f>
        <v>2.1823357013766822</v>
      </c>
      <c r="AT2" s="8"/>
    </row>
    <row r="3" spans="1:46" ht="14.45">
      <c r="A3" s="77" t="s">
        <v>12</v>
      </c>
      <c r="B3" s="25">
        <v>1</v>
      </c>
      <c r="C3" s="25">
        <v>1</v>
      </c>
      <c r="D3" s="25">
        <v>1</v>
      </c>
      <c r="E3" s="22">
        <v>1</v>
      </c>
      <c r="F3" s="22">
        <v>1</v>
      </c>
      <c r="G3" s="22">
        <v>1</v>
      </c>
      <c r="H3" s="22">
        <v>1</v>
      </c>
      <c r="I3" s="22">
        <v>1</v>
      </c>
      <c r="J3" s="79">
        <v>1</v>
      </c>
      <c r="K3" s="79">
        <v>1</v>
      </c>
      <c r="L3" s="79">
        <v>1</v>
      </c>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10</v>
      </c>
      <c r="AR3" s="16">
        <v>537.78890853605571</v>
      </c>
      <c r="AS3" s="50">
        <f t="shared" si="0"/>
        <v>1.6943578118211309</v>
      </c>
      <c r="AT3" s="37"/>
    </row>
    <row r="4" spans="1:46" ht="14.45">
      <c r="A4" s="77" t="s">
        <v>13</v>
      </c>
      <c r="B4" s="25">
        <v>1</v>
      </c>
      <c r="C4" s="25">
        <v>1</v>
      </c>
      <c r="D4" s="25">
        <v>1</v>
      </c>
      <c r="E4" s="22">
        <v>1</v>
      </c>
      <c r="F4" s="22">
        <v>1</v>
      </c>
      <c r="G4" s="22">
        <v>1</v>
      </c>
      <c r="H4" s="22">
        <v>1</v>
      </c>
      <c r="I4" s="22">
        <v>1</v>
      </c>
      <c r="J4" s="79">
        <v>1</v>
      </c>
      <c r="K4" s="79">
        <v>1</v>
      </c>
      <c r="L4" s="79">
        <v>1</v>
      </c>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10</v>
      </c>
      <c r="AR4" s="16">
        <v>903.03068664364298</v>
      </c>
      <c r="AS4" s="50">
        <f t="shared" si="0"/>
        <v>2.8450886099415986</v>
      </c>
      <c r="AT4" s="37"/>
    </row>
    <row r="5" spans="1:46" ht="14.45">
      <c r="A5" s="77" t="s">
        <v>14</v>
      </c>
      <c r="B5" s="25">
        <v>1</v>
      </c>
      <c r="C5" s="25">
        <v>1</v>
      </c>
      <c r="D5" s="25">
        <v>1</v>
      </c>
      <c r="E5" s="22">
        <v>1</v>
      </c>
      <c r="F5" s="22">
        <v>1</v>
      </c>
      <c r="G5" s="22">
        <v>1</v>
      </c>
      <c r="H5" s="22">
        <v>1</v>
      </c>
      <c r="I5" s="22">
        <v>1</v>
      </c>
      <c r="J5" s="79">
        <v>1</v>
      </c>
      <c r="K5" s="79">
        <v>1</v>
      </c>
      <c r="L5" s="79">
        <v>1</v>
      </c>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10</v>
      </c>
      <c r="AR5" s="16">
        <v>966.5120282567558</v>
      </c>
      <c r="AS5" s="50">
        <f t="shared" si="0"/>
        <v>3.0450929338683581</v>
      </c>
      <c r="AT5" s="8"/>
    </row>
    <row r="6" spans="1:46" ht="14.45">
      <c r="A6" s="31" t="s">
        <v>15</v>
      </c>
      <c r="B6" s="25">
        <v>1</v>
      </c>
      <c r="C6" s="25">
        <v>1</v>
      </c>
      <c r="D6" s="25">
        <v>1</v>
      </c>
      <c r="E6" s="22">
        <v>1</v>
      </c>
      <c r="F6" s="22">
        <v>1</v>
      </c>
      <c r="G6" s="22">
        <v>1</v>
      </c>
      <c r="H6" s="22">
        <v>1</v>
      </c>
      <c r="I6" s="22">
        <v>1</v>
      </c>
      <c r="J6" s="79">
        <v>1</v>
      </c>
      <c r="K6" s="79">
        <v>1</v>
      </c>
      <c r="L6" s="79">
        <v>1</v>
      </c>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10</v>
      </c>
      <c r="AR6" s="16">
        <v>1087.9663274282129</v>
      </c>
      <c r="AS6" s="50">
        <f t="shared" si="0"/>
        <v>3.4277468661344646</v>
      </c>
      <c r="AT6" s="37"/>
    </row>
    <row r="7" spans="1:46" ht="14.45">
      <c r="A7" s="31" t="s">
        <v>16</v>
      </c>
      <c r="B7" s="25">
        <v>1</v>
      </c>
      <c r="C7" s="25">
        <v>1</v>
      </c>
      <c r="D7" s="25">
        <v>1</v>
      </c>
      <c r="E7" s="22">
        <v>1</v>
      </c>
      <c r="F7" s="22">
        <v>1</v>
      </c>
      <c r="G7" s="22">
        <v>1</v>
      </c>
      <c r="H7" s="22">
        <v>1</v>
      </c>
      <c r="I7" s="22">
        <v>1</v>
      </c>
      <c r="J7" s="79">
        <v>1</v>
      </c>
      <c r="K7" s="79">
        <v>1</v>
      </c>
      <c r="L7" s="79">
        <v>1</v>
      </c>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10</v>
      </c>
      <c r="AR7" s="16">
        <v>10.82625454640031</v>
      </c>
      <c r="AS7" s="50">
        <f t="shared" si="0"/>
        <v>3.4109199115674158E-2</v>
      </c>
      <c r="AT7" s="37"/>
    </row>
    <row r="8" spans="1:46" ht="14.45">
      <c r="A8" s="31" t="s">
        <v>17</v>
      </c>
      <c r="B8" s="25">
        <v>1</v>
      </c>
      <c r="C8" s="25">
        <v>1</v>
      </c>
      <c r="D8" s="25">
        <v>1</v>
      </c>
      <c r="E8" s="22">
        <v>1</v>
      </c>
      <c r="F8" s="22">
        <v>1</v>
      </c>
      <c r="G8" s="22">
        <v>1</v>
      </c>
      <c r="H8" s="22">
        <v>1</v>
      </c>
      <c r="I8" s="22">
        <v>1</v>
      </c>
      <c r="J8" s="79">
        <v>1</v>
      </c>
      <c r="K8" s="79">
        <v>1</v>
      </c>
      <c r="L8" s="79">
        <v>1</v>
      </c>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10</v>
      </c>
      <c r="AR8" s="16">
        <v>989.69115306117021</v>
      </c>
      <c r="AS8" s="50">
        <f t="shared" si="0"/>
        <v>3.1181210877781242</v>
      </c>
      <c r="AT8" s="37"/>
    </row>
    <row r="9" spans="1:46" ht="14.45">
      <c r="A9" s="31" t="s">
        <v>18</v>
      </c>
      <c r="B9" s="25">
        <v>1</v>
      </c>
      <c r="C9" s="25">
        <v>1</v>
      </c>
      <c r="D9" s="25">
        <v>1</v>
      </c>
      <c r="E9" s="22">
        <v>1</v>
      </c>
      <c r="F9" s="22">
        <v>1</v>
      </c>
      <c r="G9" s="22">
        <v>1</v>
      </c>
      <c r="H9" s="22">
        <v>1</v>
      </c>
      <c r="I9" s="22">
        <v>1</v>
      </c>
      <c r="J9" s="79">
        <v>1</v>
      </c>
      <c r="K9" s="79">
        <v>1</v>
      </c>
      <c r="L9" s="79">
        <v>1</v>
      </c>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10</v>
      </c>
      <c r="AR9" s="16">
        <v>2250.525002540317</v>
      </c>
      <c r="AS9" s="50">
        <f t="shared" si="0"/>
        <v>7.0905043935046193</v>
      </c>
      <c r="AT9" s="8"/>
    </row>
    <row r="10" spans="1:46" ht="14.45">
      <c r="A10" s="31" t="s">
        <v>19</v>
      </c>
      <c r="B10" s="25">
        <v>1</v>
      </c>
      <c r="C10" s="25">
        <v>1</v>
      </c>
      <c r="D10" s="25">
        <v>1</v>
      </c>
      <c r="E10" s="22">
        <v>1</v>
      </c>
      <c r="F10" s="22">
        <v>1</v>
      </c>
      <c r="G10" s="22">
        <v>1</v>
      </c>
      <c r="H10" s="22">
        <v>1</v>
      </c>
      <c r="I10" s="22">
        <v>1</v>
      </c>
      <c r="J10" s="79">
        <v>1</v>
      </c>
      <c r="K10" s="79">
        <v>1</v>
      </c>
      <c r="L10" s="79">
        <v>1</v>
      </c>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10</v>
      </c>
      <c r="AR10" s="16">
        <v>693.14868760819513</v>
      </c>
      <c r="AS10" s="50">
        <f t="shared" si="0"/>
        <v>2.1838343538908638</v>
      </c>
      <c r="AT10" s="8"/>
    </row>
    <row r="11" spans="1:46" ht="14.45">
      <c r="A11" s="31" t="s">
        <v>20</v>
      </c>
      <c r="B11" s="25">
        <v>1</v>
      </c>
      <c r="C11" s="25">
        <v>1</v>
      </c>
      <c r="D11" s="25">
        <v>1</v>
      </c>
      <c r="E11" s="22">
        <v>1</v>
      </c>
      <c r="F11" s="22">
        <v>1</v>
      </c>
      <c r="G11" s="22">
        <v>1</v>
      </c>
      <c r="H11" s="22">
        <v>1</v>
      </c>
      <c r="I11" s="22">
        <v>1</v>
      </c>
      <c r="J11" s="79">
        <v>1</v>
      </c>
      <c r="K11" s="79">
        <v>1</v>
      </c>
      <c r="L11" s="79">
        <v>1</v>
      </c>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10</v>
      </c>
      <c r="AR11" s="16">
        <v>3156.3419087606758</v>
      </c>
      <c r="AS11" s="50">
        <f t="shared" si="0"/>
        <v>9.944371267241408</v>
      </c>
      <c r="AT11" s="37"/>
    </row>
    <row r="12" spans="1:46" ht="14.45">
      <c r="A12" s="31" t="s">
        <v>21</v>
      </c>
      <c r="B12" s="25">
        <v>0</v>
      </c>
      <c r="C12" s="25">
        <v>1</v>
      </c>
      <c r="D12" s="25">
        <v>1</v>
      </c>
      <c r="E12" s="22">
        <v>1</v>
      </c>
      <c r="F12" s="22">
        <v>1</v>
      </c>
      <c r="G12" s="22">
        <v>0</v>
      </c>
      <c r="H12" s="22">
        <v>1</v>
      </c>
      <c r="I12" s="22">
        <v>0</v>
      </c>
      <c r="J12" s="79">
        <v>1</v>
      </c>
      <c r="K12" s="79">
        <v>1</v>
      </c>
      <c r="L12" s="79">
        <v>1</v>
      </c>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8</v>
      </c>
      <c r="AR12" s="16">
        <v>129.76406733546139</v>
      </c>
      <c r="AS12" s="50">
        <f t="shared" si="0"/>
        <v>0.40883468902702635</v>
      </c>
      <c r="AT12" s="37"/>
    </row>
    <row r="13" spans="1:46" ht="14.45">
      <c r="A13" s="31" t="s">
        <v>22</v>
      </c>
      <c r="B13" s="25">
        <v>1</v>
      </c>
      <c r="C13" s="25">
        <v>1</v>
      </c>
      <c r="D13" s="25">
        <v>1</v>
      </c>
      <c r="E13" s="22">
        <v>1</v>
      </c>
      <c r="F13" s="22">
        <v>1</v>
      </c>
      <c r="G13" s="22">
        <v>1</v>
      </c>
      <c r="H13" s="22">
        <v>1</v>
      </c>
      <c r="I13" s="22">
        <v>1</v>
      </c>
      <c r="J13" s="79">
        <v>1</v>
      </c>
      <c r="K13" s="79">
        <v>1</v>
      </c>
      <c r="L13" s="79">
        <v>0</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9</v>
      </c>
      <c r="AR13" s="16">
        <v>486.39421551412778</v>
      </c>
      <c r="AS13" s="50">
        <f t="shared" si="0"/>
        <v>1.532433684667039</v>
      </c>
      <c r="AT13" s="8"/>
    </row>
    <row r="14" spans="1:46" ht="14.45">
      <c r="A14" s="31" t="s">
        <v>23</v>
      </c>
      <c r="B14" s="25">
        <v>1</v>
      </c>
      <c r="C14" s="25">
        <v>1</v>
      </c>
      <c r="D14" s="25">
        <v>1</v>
      </c>
      <c r="E14" s="22">
        <v>1</v>
      </c>
      <c r="F14" s="22">
        <v>1</v>
      </c>
      <c r="G14" s="22">
        <v>1</v>
      </c>
      <c r="H14" s="22">
        <v>1</v>
      </c>
      <c r="I14" s="22">
        <v>0</v>
      </c>
      <c r="J14" s="79">
        <v>1</v>
      </c>
      <c r="K14" s="79">
        <v>1</v>
      </c>
      <c r="L14" s="79">
        <v>0</v>
      </c>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9</v>
      </c>
      <c r="AR14" s="16">
        <v>71.752408791594348</v>
      </c>
      <c r="AS14" s="50">
        <f t="shared" si="0"/>
        <v>0.22606314935717983</v>
      </c>
      <c r="AT14" s="37"/>
    </row>
    <row r="15" spans="1:46" ht="14.45">
      <c r="A15" s="31" t="s">
        <v>24</v>
      </c>
      <c r="B15" s="25">
        <v>1</v>
      </c>
      <c r="C15" s="25">
        <v>1</v>
      </c>
      <c r="D15" s="25">
        <v>1</v>
      </c>
      <c r="E15" s="22">
        <v>1</v>
      </c>
      <c r="F15" s="22">
        <v>1</v>
      </c>
      <c r="G15" s="22">
        <v>1</v>
      </c>
      <c r="H15" s="22">
        <v>1</v>
      </c>
      <c r="I15" s="22">
        <v>1</v>
      </c>
      <c r="J15" s="80">
        <v>1</v>
      </c>
      <c r="K15" s="80">
        <v>1</v>
      </c>
      <c r="L15" s="79">
        <v>0</v>
      </c>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3</v>
      </c>
      <c r="AQ15" s="17">
        <f t="shared" si="1"/>
        <v>9</v>
      </c>
      <c r="AR15" s="16">
        <v>595.89469547754561</v>
      </c>
      <c r="AS15" s="50">
        <f t="shared" si="0"/>
        <v>1.8774259124339332</v>
      </c>
      <c r="AT15" s="37" t="s">
        <v>56</v>
      </c>
    </row>
    <row r="16" spans="1:46" ht="14.45">
      <c r="A16" s="31" t="s">
        <v>25</v>
      </c>
      <c r="B16" s="25">
        <v>1</v>
      </c>
      <c r="C16" s="25">
        <v>1</v>
      </c>
      <c r="D16" s="25">
        <v>1</v>
      </c>
      <c r="E16" s="22">
        <v>1</v>
      </c>
      <c r="F16" s="22">
        <v>1</v>
      </c>
      <c r="G16" s="22">
        <v>1</v>
      </c>
      <c r="H16" s="22">
        <v>1</v>
      </c>
      <c r="I16" s="22">
        <v>1</v>
      </c>
      <c r="J16" s="79">
        <v>1</v>
      </c>
      <c r="K16" s="79">
        <v>1</v>
      </c>
      <c r="L16" s="79">
        <v>1</v>
      </c>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4</v>
      </c>
      <c r="AQ16" s="17">
        <f t="shared" si="1"/>
        <v>10</v>
      </c>
      <c r="AR16" s="16">
        <v>547.77131542095754</v>
      </c>
      <c r="AS16" s="50">
        <f t="shared" si="0"/>
        <v>1.7258083843743142</v>
      </c>
      <c r="AT16" s="8"/>
    </row>
    <row r="17" spans="1:46" ht="14.45">
      <c r="A17" s="31" t="s">
        <v>26</v>
      </c>
      <c r="B17" s="25">
        <v>1</v>
      </c>
      <c r="C17" s="25">
        <v>1</v>
      </c>
      <c r="D17" s="25">
        <v>1</v>
      </c>
      <c r="E17" s="22">
        <v>1</v>
      </c>
      <c r="F17" s="22">
        <v>1</v>
      </c>
      <c r="G17" s="22">
        <v>1</v>
      </c>
      <c r="H17" s="22">
        <v>1</v>
      </c>
      <c r="I17" s="22">
        <v>1</v>
      </c>
      <c r="J17" s="80">
        <v>1</v>
      </c>
      <c r="K17" s="80">
        <v>1</v>
      </c>
      <c r="L17" s="79">
        <v>0</v>
      </c>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9</v>
      </c>
      <c r="AR17" s="16">
        <v>688.00915467078482</v>
      </c>
      <c r="AS17" s="50">
        <f t="shared" si="0"/>
        <v>2.1676417406863293</v>
      </c>
      <c r="AT17" s="37" t="s">
        <v>56</v>
      </c>
    </row>
    <row r="18" spans="1:46" ht="14.45">
      <c r="A18" s="78" t="s">
        <v>27</v>
      </c>
      <c r="B18" s="25">
        <v>1</v>
      </c>
      <c r="C18" s="25">
        <v>1</v>
      </c>
      <c r="D18" s="25">
        <v>1</v>
      </c>
      <c r="E18" s="22">
        <v>1</v>
      </c>
      <c r="F18" s="22">
        <v>1</v>
      </c>
      <c r="G18" s="22">
        <v>1</v>
      </c>
      <c r="H18" s="22">
        <v>1</v>
      </c>
      <c r="I18" s="22">
        <v>0</v>
      </c>
      <c r="J18" s="79">
        <v>0</v>
      </c>
      <c r="K18" s="79">
        <v>0</v>
      </c>
      <c r="L18" s="79">
        <v>0</v>
      </c>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1</v>
      </c>
      <c r="AQ18" s="17">
        <f t="shared" si="1"/>
        <v>7</v>
      </c>
      <c r="AR18" s="16">
        <v>2.577861963061586</v>
      </c>
      <c r="AS18" s="50">
        <f t="shared" si="0"/>
        <v>8.1218122679395429E-3</v>
      </c>
      <c r="AT18" s="37"/>
    </row>
    <row r="19" spans="1:46" ht="14.45">
      <c r="A19" s="31" t="s">
        <v>28</v>
      </c>
      <c r="B19" s="25">
        <v>1</v>
      </c>
      <c r="C19" s="25">
        <v>1</v>
      </c>
      <c r="D19" s="25">
        <v>1</v>
      </c>
      <c r="E19" s="22">
        <v>1</v>
      </c>
      <c r="F19" s="22">
        <v>1</v>
      </c>
      <c r="G19" s="22">
        <v>1</v>
      </c>
      <c r="H19" s="22">
        <v>1</v>
      </c>
      <c r="I19" s="22">
        <v>0</v>
      </c>
      <c r="J19" s="80">
        <v>1</v>
      </c>
      <c r="K19" s="80">
        <v>1</v>
      </c>
      <c r="L19" s="79">
        <v>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9</v>
      </c>
      <c r="AR19" s="16">
        <v>3028.087221791669</v>
      </c>
      <c r="AS19" s="50">
        <f t="shared" si="0"/>
        <v>9.5402920322118874</v>
      </c>
      <c r="AT19" s="37" t="s">
        <v>56</v>
      </c>
    </row>
    <row r="20" spans="1:46" ht="14.45">
      <c r="A20" s="31" t="s">
        <v>29</v>
      </c>
      <c r="B20" s="25">
        <v>1</v>
      </c>
      <c r="C20" s="25">
        <v>1</v>
      </c>
      <c r="D20" s="25">
        <v>1</v>
      </c>
      <c r="E20" s="22">
        <v>1</v>
      </c>
      <c r="F20" s="22">
        <v>1</v>
      </c>
      <c r="G20" s="22">
        <v>1</v>
      </c>
      <c r="H20" s="22">
        <v>1</v>
      </c>
      <c r="I20" s="22">
        <v>1</v>
      </c>
      <c r="J20" s="79">
        <v>1</v>
      </c>
      <c r="K20" s="79">
        <v>1</v>
      </c>
      <c r="L20" s="79">
        <v>1</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4</v>
      </c>
      <c r="AQ20" s="17">
        <f t="shared" si="1"/>
        <v>10</v>
      </c>
      <c r="AR20" s="16">
        <v>2369.6490977237399</v>
      </c>
      <c r="AS20" s="50">
        <f t="shared" si="0"/>
        <v>7.4658167847541774</v>
      </c>
      <c r="AT20" s="37"/>
    </row>
    <row r="21" spans="1:46" ht="14.45">
      <c r="A21" s="31" t="s">
        <v>30</v>
      </c>
      <c r="B21" s="25">
        <v>1</v>
      </c>
      <c r="C21" s="25">
        <v>1</v>
      </c>
      <c r="D21" s="25">
        <v>1</v>
      </c>
      <c r="E21" s="22">
        <v>1</v>
      </c>
      <c r="F21" s="22">
        <v>1</v>
      </c>
      <c r="G21" s="22">
        <v>1</v>
      </c>
      <c r="H21" s="22">
        <v>1</v>
      </c>
      <c r="I21" s="22">
        <v>1</v>
      </c>
      <c r="J21" s="79">
        <v>1</v>
      </c>
      <c r="K21" s="79">
        <v>1</v>
      </c>
      <c r="L21" s="79">
        <v>0</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9</v>
      </c>
      <c r="AR21" s="16">
        <v>351.62853874407477</v>
      </c>
      <c r="AS21" s="50">
        <f t="shared" si="0"/>
        <v>1.1078409242431007</v>
      </c>
      <c r="AT21" s="37"/>
    </row>
    <row r="22" spans="1:46" ht="14.45">
      <c r="A22" s="31" t="s">
        <v>31</v>
      </c>
      <c r="B22" s="25">
        <v>1</v>
      </c>
      <c r="C22" s="25">
        <v>1</v>
      </c>
      <c r="D22" s="25">
        <v>1</v>
      </c>
      <c r="E22" s="22">
        <v>1</v>
      </c>
      <c r="F22" s="22">
        <v>1</v>
      </c>
      <c r="G22" s="22">
        <v>1</v>
      </c>
      <c r="H22" s="22">
        <v>1</v>
      </c>
      <c r="I22" s="22">
        <v>1</v>
      </c>
      <c r="J22" s="79">
        <v>1</v>
      </c>
      <c r="K22" s="79">
        <v>1</v>
      </c>
      <c r="L22" s="79">
        <v>0</v>
      </c>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3</v>
      </c>
      <c r="AQ22" s="17">
        <f t="shared" si="1"/>
        <v>9</v>
      </c>
      <c r="AR22" s="16">
        <v>1049.8292891188189</v>
      </c>
      <c r="AS22" s="50">
        <f t="shared" si="0"/>
        <v>3.3075923078057268</v>
      </c>
      <c r="AT22" s="37"/>
    </row>
    <row r="23" spans="1:46" ht="14.45">
      <c r="A23" s="31" t="s">
        <v>32</v>
      </c>
      <c r="B23" s="25">
        <v>1</v>
      </c>
      <c r="C23" s="25">
        <v>1</v>
      </c>
      <c r="D23" s="25">
        <v>1</v>
      </c>
      <c r="E23" s="22">
        <v>1</v>
      </c>
      <c r="F23" s="22">
        <v>1</v>
      </c>
      <c r="G23" s="22">
        <v>1</v>
      </c>
      <c r="H23" s="22">
        <v>1</v>
      </c>
      <c r="I23" s="22">
        <v>1</v>
      </c>
      <c r="J23" s="79">
        <v>1</v>
      </c>
      <c r="K23" s="79">
        <v>1</v>
      </c>
      <c r="L23" s="79">
        <v>0</v>
      </c>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3</v>
      </c>
      <c r="AQ23" s="17">
        <f t="shared" si="1"/>
        <v>9</v>
      </c>
      <c r="AR23" s="16">
        <v>2181.3797529403209</v>
      </c>
      <c r="AS23" s="50">
        <f t="shared" si="0"/>
        <v>6.8726553602677791</v>
      </c>
      <c r="AT23" s="37"/>
    </row>
    <row r="24" spans="1:46" ht="14.45">
      <c r="A24" s="31" t="s">
        <v>33</v>
      </c>
      <c r="B24" s="25">
        <v>1</v>
      </c>
      <c r="C24" s="25">
        <v>1</v>
      </c>
      <c r="D24" s="25">
        <v>1</v>
      </c>
      <c r="E24" s="22">
        <v>1</v>
      </c>
      <c r="F24" s="22">
        <v>1</v>
      </c>
      <c r="G24" s="22">
        <v>1</v>
      </c>
      <c r="H24" s="22">
        <v>0</v>
      </c>
      <c r="I24" s="22">
        <v>0</v>
      </c>
      <c r="J24" s="80">
        <v>1</v>
      </c>
      <c r="K24" s="80">
        <v>1</v>
      </c>
      <c r="L24" s="79">
        <v>0</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2</v>
      </c>
      <c r="AQ24" s="17">
        <f t="shared" si="1"/>
        <v>8</v>
      </c>
      <c r="AR24" s="16">
        <v>639.01628925375326</v>
      </c>
      <c r="AS24" s="50">
        <f t="shared" si="0"/>
        <v>2.0132848119262725</v>
      </c>
      <c r="AT24" s="37" t="s">
        <v>56</v>
      </c>
    </row>
    <row r="25" spans="1:46" ht="14.45">
      <c r="A25" s="31" t="s">
        <v>34</v>
      </c>
      <c r="B25" s="25">
        <v>1</v>
      </c>
      <c r="C25" s="25">
        <v>1</v>
      </c>
      <c r="D25" s="25">
        <v>1</v>
      </c>
      <c r="E25" s="22">
        <v>1</v>
      </c>
      <c r="F25" s="22">
        <v>1</v>
      </c>
      <c r="G25" s="22">
        <v>1</v>
      </c>
      <c r="H25" s="22">
        <v>0</v>
      </c>
      <c r="I25" s="22">
        <v>0</v>
      </c>
      <c r="J25" s="80">
        <v>1</v>
      </c>
      <c r="K25" s="80">
        <v>1</v>
      </c>
      <c r="L25" s="79">
        <v>0</v>
      </c>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8</v>
      </c>
      <c r="AR25" s="16">
        <v>2613.9306636797819</v>
      </c>
      <c r="AS25" s="50">
        <f t="shared" si="0"/>
        <v>8.2354503212438352</v>
      </c>
      <c r="AT25" s="37" t="s">
        <v>56</v>
      </c>
    </row>
    <row r="26" spans="1:46" ht="14.45">
      <c r="A26" s="31" t="s">
        <v>35</v>
      </c>
      <c r="B26" s="25">
        <v>0</v>
      </c>
      <c r="C26" s="25">
        <v>1</v>
      </c>
      <c r="D26" s="25">
        <v>1</v>
      </c>
      <c r="E26" s="22">
        <v>1</v>
      </c>
      <c r="F26" s="22">
        <v>1</v>
      </c>
      <c r="G26" s="22">
        <v>0</v>
      </c>
      <c r="H26" s="22">
        <v>1</v>
      </c>
      <c r="I26" s="22">
        <v>0</v>
      </c>
      <c r="J26" s="79">
        <v>1</v>
      </c>
      <c r="K26" s="79">
        <v>1</v>
      </c>
      <c r="L26" s="79">
        <v>0</v>
      </c>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1"/>
        <v>7</v>
      </c>
      <c r="AR26" s="16">
        <v>175.06669347260231</v>
      </c>
      <c r="AS26" s="50">
        <f t="shared" si="0"/>
        <v>0.55156514938632661</v>
      </c>
      <c r="AT26" s="37"/>
    </row>
    <row r="27" spans="1:46">
      <c r="A27" s="31" t="s">
        <v>36</v>
      </c>
      <c r="B27" s="25">
        <v>0</v>
      </c>
      <c r="C27" s="25">
        <v>1</v>
      </c>
      <c r="D27" s="25">
        <v>1</v>
      </c>
      <c r="E27" s="22">
        <v>1</v>
      </c>
      <c r="F27" s="22">
        <v>1</v>
      </c>
      <c r="G27" s="22">
        <v>0</v>
      </c>
      <c r="H27" s="80">
        <v>1</v>
      </c>
      <c r="I27" s="22">
        <v>1</v>
      </c>
      <c r="J27" s="79">
        <v>1</v>
      </c>
      <c r="K27" s="79">
        <v>1</v>
      </c>
      <c r="L27" s="79">
        <v>0</v>
      </c>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3</v>
      </c>
      <c r="AQ27" s="17">
        <f t="shared" si="1"/>
        <v>7</v>
      </c>
      <c r="AR27" s="16">
        <v>614.35871382243204</v>
      </c>
      <c r="AS27" s="50">
        <f t="shared" si="0"/>
        <v>1.9355986512608245</v>
      </c>
      <c r="AT27" s="37" t="s">
        <v>56</v>
      </c>
    </row>
    <row r="28" spans="1:46" ht="14.45">
      <c r="A28" s="31" t="s">
        <v>37</v>
      </c>
      <c r="B28" s="25">
        <v>1</v>
      </c>
      <c r="C28" s="25">
        <v>1</v>
      </c>
      <c r="D28" s="25">
        <v>1</v>
      </c>
      <c r="E28" s="22">
        <v>1</v>
      </c>
      <c r="F28" s="22">
        <v>1</v>
      </c>
      <c r="G28" s="22">
        <v>1</v>
      </c>
      <c r="H28" s="80">
        <v>1</v>
      </c>
      <c r="I28" s="22">
        <v>0</v>
      </c>
      <c r="J28" s="79">
        <v>0</v>
      </c>
      <c r="K28" s="79">
        <v>0</v>
      </c>
      <c r="L28" s="79">
        <v>0</v>
      </c>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7</v>
      </c>
      <c r="AR28" s="16">
        <v>349.39150924203119</v>
      </c>
      <c r="AS28" s="50">
        <f t="shared" si="0"/>
        <v>1.100792938775383</v>
      </c>
      <c r="AT28" s="37" t="s">
        <v>56</v>
      </c>
    </row>
    <row r="29" spans="1:46" ht="14.45">
      <c r="A29" s="31" t="s">
        <v>38</v>
      </c>
      <c r="B29" s="25">
        <v>1</v>
      </c>
      <c r="C29" s="25">
        <v>1</v>
      </c>
      <c r="D29" s="25">
        <v>1</v>
      </c>
      <c r="E29" s="22">
        <v>1</v>
      </c>
      <c r="F29" s="22">
        <v>1</v>
      </c>
      <c r="G29" s="22">
        <v>1</v>
      </c>
      <c r="H29" s="80">
        <v>1</v>
      </c>
      <c r="I29" s="22">
        <v>0</v>
      </c>
      <c r="J29" s="79">
        <v>0</v>
      </c>
      <c r="K29" s="79">
        <v>0</v>
      </c>
      <c r="L29" s="79">
        <v>0</v>
      </c>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1</v>
      </c>
      <c r="AQ29" s="17">
        <f t="shared" si="1"/>
        <v>7</v>
      </c>
      <c r="AR29" s="16">
        <v>4538.7166001464566</v>
      </c>
      <c r="AS29" s="50">
        <f t="shared" si="0"/>
        <v>14.299681166787783</v>
      </c>
      <c r="AT29" s="37" t="s">
        <v>56</v>
      </c>
    </row>
    <row r="30" spans="1:46" ht="14.45">
      <c r="A30" s="31" t="s">
        <v>39</v>
      </c>
      <c r="B30" s="25">
        <v>0</v>
      </c>
      <c r="C30" s="25">
        <v>1</v>
      </c>
      <c r="D30" s="25">
        <v>1</v>
      </c>
      <c r="E30" s="22">
        <v>0</v>
      </c>
      <c r="F30" s="22">
        <v>0</v>
      </c>
      <c r="G30" s="22">
        <v>0</v>
      </c>
      <c r="H30" s="22">
        <v>0</v>
      </c>
      <c r="I30" s="22">
        <v>0</v>
      </c>
      <c r="J30" s="79">
        <v>1</v>
      </c>
      <c r="K30" s="79">
        <v>1</v>
      </c>
      <c r="L30" s="79">
        <v>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2</v>
      </c>
      <c r="AQ30" s="17">
        <f t="shared" si="1"/>
        <v>4</v>
      </c>
      <c r="AR30" s="16">
        <v>16.20213936761812</v>
      </c>
      <c r="AS30" s="50">
        <f t="shared" si="0"/>
        <v>5.1046462598991892E-2</v>
      </c>
      <c r="AT30" s="37"/>
    </row>
    <row r="31" spans="1:46">
      <c r="A31" s="31" t="s">
        <v>40</v>
      </c>
      <c r="B31" s="25">
        <v>0</v>
      </c>
      <c r="C31" s="25">
        <v>1</v>
      </c>
      <c r="D31" s="25">
        <v>1</v>
      </c>
      <c r="E31" s="22">
        <v>1</v>
      </c>
      <c r="F31" s="22">
        <v>1</v>
      </c>
      <c r="G31" s="22">
        <v>0</v>
      </c>
      <c r="H31" s="80">
        <v>1</v>
      </c>
      <c r="I31" s="22">
        <v>0</v>
      </c>
      <c r="J31" s="79">
        <v>1</v>
      </c>
      <c r="K31" s="79">
        <v>1</v>
      </c>
      <c r="L31" s="79">
        <v>1</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4</v>
      </c>
      <c r="AQ31" s="17">
        <f t="shared" si="1"/>
        <v>8</v>
      </c>
      <c r="AR31" s="16">
        <v>2.0603983234321679</v>
      </c>
      <c r="AS31" s="50">
        <f t="shared" si="0"/>
        <v>6.4914912512302209E-3</v>
      </c>
      <c r="AT31" s="37" t="s">
        <v>56</v>
      </c>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57</v>
      </c>
      <c r="B102" s="20">
        <f>SUM(B2:B101)</f>
        <v>25</v>
      </c>
      <c r="C102" s="20">
        <f t="shared" ref="C102:AO102" si="8">SUM(C2:C101)</f>
        <v>30</v>
      </c>
      <c r="D102" s="20">
        <f t="shared" si="8"/>
        <v>30</v>
      </c>
      <c r="E102" s="20">
        <f t="shared" si="8"/>
        <v>29</v>
      </c>
      <c r="F102" s="20">
        <f t="shared" si="8"/>
        <v>29</v>
      </c>
      <c r="G102" s="20">
        <f t="shared" si="8"/>
        <v>25</v>
      </c>
      <c r="H102" s="20">
        <f t="shared" si="8"/>
        <v>27</v>
      </c>
      <c r="I102" s="20">
        <f t="shared" si="8"/>
        <v>19</v>
      </c>
      <c r="J102" s="20">
        <f t="shared" si="8"/>
        <v>27</v>
      </c>
      <c r="K102" s="20">
        <f t="shared" si="8"/>
        <v>27</v>
      </c>
      <c r="L102" s="20">
        <f t="shared" si="8"/>
        <v>14</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95</v>
      </c>
      <c r="AQ102" s="17">
        <f t="shared" si="5"/>
        <v>263</v>
      </c>
      <c r="AR102" s="51">
        <f>SUM(AR2:AR101)</f>
        <v>31739.984599712679</v>
      </c>
      <c r="AS102" s="51">
        <f>SUM(AS2:AS101)</f>
        <v>99.999999999999972</v>
      </c>
      <c r="AT102" s="37"/>
    </row>
    <row r="103" spans="1:47" ht="14.45">
      <c r="A103" s="60" t="s">
        <v>58</v>
      </c>
      <c r="B103" s="60" t="s">
        <v>56</v>
      </c>
      <c r="C103" s="60" t="s">
        <v>56</v>
      </c>
      <c r="D103" s="60" t="s">
        <v>56</v>
      </c>
      <c r="E103" s="60" t="s">
        <v>56</v>
      </c>
      <c r="F103" s="60" t="s">
        <v>56</v>
      </c>
      <c r="G103" s="60" t="s">
        <v>56</v>
      </c>
      <c r="H103" s="60" t="s">
        <v>56</v>
      </c>
      <c r="I103" s="60"/>
      <c r="J103" s="60" t="s">
        <v>56</v>
      </c>
      <c r="K103" s="60" t="s">
        <v>56</v>
      </c>
      <c r="L103" s="60" t="s">
        <v>56</v>
      </c>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28.9">
      <c r="A104" s="8" t="s">
        <v>59</v>
      </c>
      <c r="B104" s="8"/>
      <c r="C104" s="8"/>
      <c r="D104" s="8"/>
      <c r="E104" s="8"/>
      <c r="F104" s="8"/>
      <c r="G104" s="8"/>
      <c r="H104" s="8"/>
      <c r="I104" s="8"/>
      <c r="J104" s="8"/>
      <c r="K104" s="8"/>
      <c r="L104" s="8"/>
      <c r="M104" s="8"/>
      <c r="N104" s="8" t="s">
        <v>56</v>
      </c>
      <c r="O104" s="8" t="s">
        <v>56</v>
      </c>
      <c r="P104" s="8" t="s">
        <v>56</v>
      </c>
      <c r="Q104" s="8" t="s">
        <v>56</v>
      </c>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60</v>
      </c>
      <c r="B105" s="8" t="s">
        <v>56</v>
      </c>
      <c r="C105" s="8" t="s">
        <v>56</v>
      </c>
      <c r="D105" s="8" t="s">
        <v>56</v>
      </c>
      <c r="E105" s="8" t="s">
        <v>56</v>
      </c>
      <c r="F105" s="8" t="s">
        <v>56</v>
      </c>
      <c r="G105" s="61" t="s">
        <v>56</v>
      </c>
      <c r="H105" s="61" t="s">
        <v>56</v>
      </c>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61</v>
      </c>
      <c r="B106" s="8"/>
      <c r="C106" s="8"/>
      <c r="D106" s="8"/>
      <c r="E106" s="8"/>
      <c r="F106" s="8"/>
      <c r="G106" s="61"/>
      <c r="H106" s="61" t="s">
        <v>56</v>
      </c>
      <c r="I106" s="61"/>
      <c r="J106" s="61" t="s">
        <v>56</v>
      </c>
      <c r="K106" s="61" t="s">
        <v>56</v>
      </c>
      <c r="L106" s="61" t="s">
        <v>56</v>
      </c>
      <c r="M106" s="61" t="s">
        <v>56</v>
      </c>
      <c r="N106" s="61" t="s">
        <v>56</v>
      </c>
      <c r="O106" s="61" t="s">
        <v>56</v>
      </c>
      <c r="P106" s="61" t="s">
        <v>56</v>
      </c>
      <c r="Q106" s="61" t="s">
        <v>56</v>
      </c>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 r="A107" s="8" t="s">
        <v>62</v>
      </c>
      <c r="B107" s="8"/>
      <c r="C107" s="8"/>
      <c r="D107" s="8"/>
      <c r="E107" s="8"/>
      <c r="F107" s="8"/>
      <c r="G107" s="61"/>
      <c r="H107" s="61" t="s">
        <v>56</v>
      </c>
      <c r="I107" s="61"/>
      <c r="J107" s="61" t="s">
        <v>56</v>
      </c>
      <c r="K107" s="61" t="s">
        <v>56</v>
      </c>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 r="A108" s="8" t="s">
        <v>63</v>
      </c>
      <c r="B108" s="8"/>
      <c r="C108" s="8" t="s">
        <v>56</v>
      </c>
      <c r="D108" s="8" t="s">
        <v>56</v>
      </c>
      <c r="E108" s="8" t="s">
        <v>56</v>
      </c>
      <c r="F108" s="8" t="s">
        <v>56</v>
      </c>
      <c r="G108" s="61" t="s">
        <v>56</v>
      </c>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64</v>
      </c>
      <c r="B109" s="63"/>
      <c r="C109" s="63"/>
      <c r="D109" s="63"/>
      <c r="E109" s="63"/>
      <c r="F109" s="63"/>
      <c r="G109" s="64"/>
      <c r="H109" s="64"/>
      <c r="I109" s="64"/>
      <c r="J109" s="64"/>
      <c r="K109" s="64" t="s">
        <v>56</v>
      </c>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65</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66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67</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68</v>
      </c>
      <c r="B114" s="93" t="s">
        <v>69</v>
      </c>
      <c r="C114" s="94"/>
      <c r="D114" s="94"/>
      <c r="E114" s="94"/>
      <c r="F114" s="94"/>
      <c r="G114" s="94"/>
      <c r="H114" s="94"/>
      <c r="I114" s="94"/>
      <c r="J114" s="94"/>
      <c r="K114" s="94"/>
      <c r="L114" s="94"/>
      <c r="M114" s="94"/>
      <c r="N114" s="94"/>
      <c r="O114" s="94"/>
      <c r="P114" s="94"/>
      <c r="Q114" s="94"/>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70</v>
      </c>
    </row>
  </sheetData>
  <mergeCells count="1">
    <mergeCell ref="B114:Q114"/>
  </mergeCells>
  <phoneticPr fontId="6" type="noConversion"/>
  <conditionalFormatting sqref="A1:A110">
    <cfRule type="beginsWith" dxfId="90" priority="185" operator="beginsWith" text="11">
      <formula>LEFT(A1,LEN("11"))="11"</formula>
    </cfRule>
    <cfRule type="beginsWith" dxfId="89" priority="184" operator="beginsWith" text="12">
      <formula>LEFT(A1,LEN("12"))="12"</formula>
    </cfRule>
    <cfRule type="beginsWith" dxfId="88" priority="195" operator="beginsWith" text="01">
      <formula>LEFT(A1,LEN("01"))="01"</formula>
    </cfRule>
    <cfRule type="beginsWith" dxfId="87" priority="194" operator="beginsWith" text="02">
      <formula>LEFT(A1,LEN("02"))="02"</formula>
    </cfRule>
    <cfRule type="beginsWith" dxfId="86" priority="193" operator="beginsWith" text="03">
      <formula>LEFT(A1,LEN("03"))="03"</formula>
    </cfRule>
    <cfRule type="beginsWith" dxfId="85" priority="183" operator="beginsWith" text="13">
      <formula>LEFT(A1,LEN("13"))="13"</formula>
    </cfRule>
    <cfRule type="beginsWith" dxfId="84" priority="191" operator="beginsWith" text="05">
      <formula>LEFT(A1,LEN("05"))="05"</formula>
    </cfRule>
    <cfRule type="beginsWith" dxfId="83" priority="190" operator="beginsWith" text="06">
      <formula>LEFT(A1,LEN("06"))="06"</formula>
    </cfRule>
    <cfRule type="beginsWith" dxfId="82" priority="189" operator="beginsWith" text="07">
      <formula>LEFT(A1,LEN("07"))="07"</formula>
    </cfRule>
    <cfRule type="beginsWith" dxfId="81" priority="192" operator="beginsWith" text="04">
      <formula>LEFT(A1,LEN("04"))="04"</formula>
    </cfRule>
    <cfRule type="beginsWith" dxfId="80" priority="188" operator="beginsWith" text="08">
      <formula>LEFT(A1,LEN("08"))="08"</formula>
    </cfRule>
    <cfRule type="beginsWith" dxfId="79" priority="187" operator="beginsWith" text="09">
      <formula>LEFT(A1,LEN("09"))="09"</formula>
    </cfRule>
    <cfRule type="beginsWith" dxfId="78" priority="186" operator="beginsWith" text="10">
      <formula>LEFT(A1,LEN("10"))="10"</formula>
    </cfRule>
  </conditionalFormatting>
  <conditionalFormatting sqref="A111:F111 B112:F112 A113:F113 B114 A115:F1048576">
    <cfRule type="beginsWith" dxfId="77" priority="292" operator="beginsWith" text="01">
      <formula>LEFT(A111,LEN("01"))="01"</formula>
    </cfRule>
    <cfRule type="beginsWith" dxfId="76" priority="283" operator="beginsWith" text="10">
      <formula>LEFT(A111,LEN("10"))="10"</formula>
    </cfRule>
    <cfRule type="beginsWith" dxfId="75" priority="280" operator="beginsWith" text="13">
      <formula>LEFT(A111,LEN("13"))="13"</formula>
    </cfRule>
    <cfRule type="beginsWith" dxfId="74" priority="281" operator="beginsWith" text="12">
      <formula>LEFT(A111,LEN("12"))="12"</formula>
    </cfRule>
    <cfRule type="beginsWith" dxfId="73" priority="282" operator="beginsWith" text="11">
      <formula>LEFT(A111,LEN("11"))="11"</formula>
    </cfRule>
    <cfRule type="beginsWith" dxfId="72" priority="284" operator="beginsWith" text="09">
      <formula>LEFT(A111,LEN("09"))="09"</formula>
    </cfRule>
    <cfRule type="beginsWith" dxfId="71" priority="285" operator="beginsWith" text="08">
      <formula>LEFT(A111,LEN("08"))="08"</formula>
    </cfRule>
    <cfRule type="beginsWith" dxfId="70" priority="286" operator="beginsWith" text="07">
      <formula>LEFT(A111,LEN("07"))="07"</formula>
    </cfRule>
    <cfRule type="beginsWith" dxfId="69" priority="287" operator="beginsWith" text="06">
      <formula>LEFT(A111,LEN("06"))="06"</formula>
    </cfRule>
    <cfRule type="beginsWith" dxfId="68" priority="288" operator="beginsWith" text="05">
      <formula>LEFT(A111,LEN("05"))="05"</formula>
    </cfRule>
    <cfRule type="beginsWith" dxfId="67" priority="289" operator="beginsWith" text="04">
      <formula>LEFT(A111,LEN("04"))="04"</formula>
    </cfRule>
    <cfRule type="beginsWith" dxfId="66" priority="290" operator="beginsWith" text="03">
      <formula>LEFT(A111,LEN("03"))="03"</formula>
    </cfRule>
    <cfRule type="beginsWith" dxfId="65" priority="291" operator="beginsWith" text="02">
      <formula>LEFT(A111,LEN("02"))="02"</formula>
    </cfRule>
  </conditionalFormatting>
  <conditionalFormatting sqref="H28:H29">
    <cfRule type="beginsWith" dxfId="64" priority="71" operator="beginsWith" text="08">
      <formula>LEFT(H28,LEN("08"))="08"</formula>
    </cfRule>
    <cfRule type="beginsWith" dxfId="63" priority="67" operator="beginsWith" text="12">
      <formula>LEFT(H28,LEN("12"))="12"</formula>
    </cfRule>
    <cfRule type="beginsWith" dxfId="62" priority="68" operator="beginsWith" text="11">
      <formula>LEFT(H28,LEN("11"))="11"</formula>
    </cfRule>
    <cfRule type="beginsWith" dxfId="61" priority="69" operator="beginsWith" text="10">
      <formula>LEFT(H28,LEN("10"))="10"</formula>
    </cfRule>
    <cfRule type="beginsWith" dxfId="60" priority="70" operator="beginsWith" text="09">
      <formula>LEFT(H28,LEN("09"))="09"</formula>
    </cfRule>
    <cfRule type="beginsWith" dxfId="59" priority="78" operator="beginsWith" text="01">
      <formula>LEFT(H28,LEN("01"))="01"</formula>
    </cfRule>
    <cfRule type="beginsWith" dxfId="58" priority="66" operator="beginsWith" text="13">
      <formula>LEFT(H28,LEN("13"))="13"</formula>
    </cfRule>
    <cfRule type="beginsWith" dxfId="57" priority="72" operator="beginsWith" text="07">
      <formula>LEFT(H28,LEN("07"))="07"</formula>
    </cfRule>
    <cfRule type="beginsWith" dxfId="56" priority="73" operator="beginsWith" text="06">
      <formula>LEFT(H28,LEN("06"))="06"</formula>
    </cfRule>
    <cfRule type="beginsWith" dxfId="55" priority="74" operator="beginsWith" text="05">
      <formula>LEFT(H28,LEN("05"))="05"</formula>
    </cfRule>
    <cfRule type="beginsWith" dxfId="54" priority="75" operator="beginsWith" text="04">
      <formula>LEFT(H28,LEN("04"))="04"</formula>
    </cfRule>
    <cfRule type="beginsWith" dxfId="53" priority="76" operator="beginsWith" text="03">
      <formula>LEFT(H28,LEN("03"))="03"</formula>
    </cfRule>
    <cfRule type="beginsWith" dxfId="52" priority="77" operator="beginsWith" text="02">
      <formula>LEFT(H28,LEN("02"))="02"</formula>
    </cfRule>
  </conditionalFormatting>
  <conditionalFormatting sqref="J2:L31">
    <cfRule type="beginsWith" dxfId="51" priority="28" operator="beginsWith" text="12">
      <formula>LEFT(J2,LEN("12"))="12"</formula>
    </cfRule>
    <cfRule type="beginsWith" dxfId="50" priority="29" operator="beginsWith" text="11">
      <formula>LEFT(J2,LEN("11"))="11"</formula>
    </cfRule>
    <cfRule type="beginsWith" dxfId="49" priority="30" operator="beginsWith" text="10">
      <formula>LEFT(J2,LEN("10"))="10"</formula>
    </cfRule>
    <cfRule type="beginsWith" dxfId="48" priority="31" operator="beginsWith" text="09">
      <formula>LEFT(J2,LEN("09"))="09"</formula>
    </cfRule>
    <cfRule type="beginsWith" dxfId="47" priority="32" operator="beginsWith" text="08">
      <formula>LEFT(J2,LEN("08"))="08"</formula>
    </cfRule>
    <cfRule type="beginsWith" dxfId="46" priority="34" operator="beginsWith" text="06">
      <formula>LEFT(J2,LEN("06"))="06"</formula>
    </cfRule>
    <cfRule type="beginsWith" dxfId="45" priority="35" operator="beginsWith" text="05">
      <formula>LEFT(J2,LEN("05"))="05"</formula>
    </cfRule>
    <cfRule type="beginsWith" dxfId="44" priority="37" operator="beginsWith" text="03">
      <formula>LEFT(J2,LEN("03"))="03"</formula>
    </cfRule>
    <cfRule type="beginsWith" dxfId="43" priority="38" operator="beginsWith" text="02">
      <formula>LEFT(J2,LEN("02"))="02"</formula>
    </cfRule>
    <cfRule type="beginsWith" dxfId="42" priority="39" operator="beginsWith" text="01">
      <formula>LEFT(J2,LEN("01"))="01"</formula>
    </cfRule>
    <cfRule type="beginsWith" dxfId="41" priority="33" operator="beginsWith" text="07">
      <formula>LEFT(J2,LEN("07"))="07"</formula>
    </cfRule>
    <cfRule type="beginsWith" dxfId="40" priority="36" operator="beginsWith" text="04">
      <formula>LEFT(J2,LEN("04"))="04"</formula>
    </cfRule>
    <cfRule type="beginsWith" dxfId="39" priority="27" operator="beginsWith" text="13">
      <formula>LEFT(J2,LEN("13"))="13"</formula>
    </cfRule>
  </conditionalFormatting>
  <conditionalFormatting sqref="AT1:AT2 R2:AO12 AT5 AT9:AT10 AT13 M13:AO31 AT16 F32:AO101">
    <cfRule type="beginsWith" dxfId="38" priority="214" operator="beginsWith" text="01">
      <formula>LEFT(F1,LEN("01"))="01"</formula>
    </cfRule>
    <cfRule type="beginsWith" dxfId="37" priority="204" operator="beginsWith" text="11">
      <formula>LEFT(F1,LEN("11"))="11"</formula>
    </cfRule>
    <cfRule type="beginsWith" dxfId="36" priority="205" operator="beginsWith" text="10">
      <formula>LEFT(F1,LEN("10"))="10"</formula>
    </cfRule>
    <cfRule type="beginsWith" dxfId="35" priority="206" operator="beginsWith" text="09">
      <formula>LEFT(F1,LEN("09"))="09"</formula>
    </cfRule>
    <cfRule type="beginsWith" dxfId="34" priority="207" operator="beginsWith" text="08">
      <formula>LEFT(F1,LEN("08"))="08"</formula>
    </cfRule>
    <cfRule type="beginsWith" dxfId="33" priority="208" operator="beginsWith" text="07">
      <formula>LEFT(F1,LEN("07"))="07"</formula>
    </cfRule>
    <cfRule type="beginsWith" dxfId="32" priority="202" operator="beginsWith" text="13">
      <formula>LEFT(F1,LEN("13"))="13"</formula>
    </cfRule>
    <cfRule type="beginsWith" dxfId="31" priority="203" operator="beginsWith" text="12">
      <formula>LEFT(F1,LEN("12"))="12"</formula>
    </cfRule>
    <cfRule type="beginsWith" dxfId="30" priority="210" operator="beginsWith" text="05">
      <formula>LEFT(F1,LEN("05"))="05"</formula>
    </cfRule>
    <cfRule type="beginsWith" dxfId="29" priority="211" operator="beginsWith" text="04">
      <formula>LEFT(F1,LEN("04"))="04"</formula>
    </cfRule>
    <cfRule type="beginsWith" dxfId="28" priority="212" operator="beginsWith" text="03">
      <formula>LEFT(F1,LEN("03"))="03"</formula>
    </cfRule>
    <cfRule type="beginsWith" dxfId="27" priority="213" operator="beginsWith" text="02">
      <formula>LEFT(F1,LEN("02"))="02"</formula>
    </cfRule>
    <cfRule type="beginsWith" dxfId="26" priority="209" operator="beginsWith" text="06">
      <formula>LEFT(F1,LEN("06"))="06"</formula>
    </cfRule>
  </conditionalFormatting>
  <conditionalFormatting sqref="H27">
    <cfRule type="beginsWith" dxfId="25" priority="14" operator="beginsWith" text="13">
      <formula>LEFT(H27,LEN("13"))="13"</formula>
    </cfRule>
    <cfRule type="beginsWith" dxfId="24" priority="15" operator="beginsWith" text="12">
      <formula>LEFT(H27,LEN("12"))="12"</formula>
    </cfRule>
    <cfRule type="beginsWith" dxfId="23" priority="16" operator="beginsWith" text="11">
      <formula>LEFT(H27,LEN("11"))="11"</formula>
    </cfRule>
    <cfRule type="beginsWith" dxfId="22" priority="17" operator="beginsWith" text="10">
      <formula>LEFT(H27,LEN("10"))="10"</formula>
    </cfRule>
    <cfRule type="beginsWith" dxfId="21" priority="18" operator="beginsWith" text="09">
      <formula>LEFT(H27,LEN("09"))="09"</formula>
    </cfRule>
    <cfRule type="beginsWith" dxfId="20" priority="19" operator="beginsWith" text="08">
      <formula>LEFT(H27,LEN("08"))="08"</formula>
    </cfRule>
    <cfRule type="beginsWith" dxfId="19" priority="20" operator="beginsWith" text="07">
      <formula>LEFT(H27,LEN("07"))="07"</formula>
    </cfRule>
    <cfRule type="beginsWith" dxfId="18" priority="21" operator="beginsWith" text="06">
      <formula>LEFT(H27,LEN("06"))="06"</formula>
    </cfRule>
    <cfRule type="beginsWith" dxfId="17" priority="22" operator="beginsWith" text="05">
      <formula>LEFT(H27,LEN("05"))="05"</formula>
    </cfRule>
    <cfRule type="beginsWith" dxfId="16" priority="23" operator="beginsWith" text="04">
      <formula>LEFT(H27,LEN("04"))="04"</formula>
    </cfRule>
    <cfRule type="beginsWith" dxfId="15" priority="24" operator="beginsWith" text="03">
      <formula>LEFT(H27,LEN("03"))="03"</formula>
    </cfRule>
    <cfRule type="beginsWith" dxfId="14" priority="25" operator="beginsWith" text="02">
      <formula>LEFT(H27,LEN("02"))="02"</formula>
    </cfRule>
    <cfRule type="beginsWith" dxfId="13" priority="26" operator="beginsWith" text="01">
      <formula>LEFT(H27,LEN("01"))="01"</formula>
    </cfRule>
  </conditionalFormatting>
  <conditionalFormatting sqref="H31">
    <cfRule type="beginsWith" dxfId="12" priority="1" operator="beginsWith" text="13">
      <formula>LEFT(H31,LEN("13"))="13"</formula>
    </cfRule>
    <cfRule type="beginsWith" dxfId="11" priority="2" operator="beginsWith" text="12">
      <formula>LEFT(H31,LEN("12"))="12"</formula>
    </cfRule>
    <cfRule type="beginsWith" dxfId="10" priority="3" operator="beginsWith" text="11">
      <formula>LEFT(H31,LEN("11"))="11"</formula>
    </cfRule>
    <cfRule type="beginsWith" dxfId="9" priority="4" operator="beginsWith" text="10">
      <formula>LEFT(H31,LEN("10"))="10"</formula>
    </cfRule>
    <cfRule type="beginsWith" dxfId="8" priority="5" operator="beginsWith" text="09">
      <formula>LEFT(H31,LEN("09"))="09"</formula>
    </cfRule>
    <cfRule type="beginsWith" dxfId="7" priority="6" operator="beginsWith" text="08">
      <formula>LEFT(H31,LEN("08"))="08"</formula>
    </cfRule>
    <cfRule type="beginsWith" dxfId="6" priority="7" operator="beginsWith" text="07">
      <formula>LEFT(H31,LEN("07"))="07"</formula>
    </cfRule>
    <cfRule type="beginsWith" dxfId="5" priority="8" operator="beginsWith" text="06">
      <formula>LEFT(H31,LEN("06"))="06"</formula>
    </cfRule>
    <cfRule type="beginsWith" dxfId="4" priority="9" operator="beginsWith" text="05">
      <formula>LEFT(H31,LEN("05"))="05"</formula>
    </cfRule>
    <cfRule type="beginsWith" dxfId="3" priority="10" operator="beginsWith" text="04">
      <formula>LEFT(H31,LEN("04"))="04"</formula>
    </cfRule>
    <cfRule type="beginsWith" dxfId="2" priority="11" operator="beginsWith" text="03">
      <formula>LEFT(H31,LEN("03"))="03"</formula>
    </cfRule>
    <cfRule type="beginsWith" dxfId="1" priority="12" operator="beginsWith" text="02">
      <formula>LEFT(H31,LEN("02"))="02"</formula>
    </cfRule>
    <cfRule type="beginsWith" dxfId="0" priority="13" operator="beginsWith" text="01">
      <formula>LEFT(H31,LEN("01"))="01"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3" sqref="C13"/>
    </sheetView>
  </sheetViews>
  <sheetFormatPr defaultColWidth="11.42578125" defaultRowHeight="14.45"/>
  <cols>
    <col min="1" max="3" width="28.42578125" style="31" customWidth="1"/>
  </cols>
  <sheetData>
    <row r="1" spans="1:3">
      <c r="A1" s="65" t="s">
        <v>71</v>
      </c>
      <c r="B1" s="65" t="s">
        <v>72</v>
      </c>
      <c r="C1" s="65" t="s">
        <v>73</v>
      </c>
    </row>
    <row r="2" spans="1:3">
      <c r="A2" s="30">
        <v>1</v>
      </c>
      <c r="B2" s="30" t="s">
        <v>41</v>
      </c>
      <c r="C2" s="30" t="s">
        <v>7</v>
      </c>
    </row>
    <row r="3" spans="1:3">
      <c r="A3" s="30">
        <v>2</v>
      </c>
      <c r="B3" s="30" t="s">
        <v>42</v>
      </c>
      <c r="C3" s="30" t="s">
        <v>7</v>
      </c>
    </row>
    <row r="4" spans="1:3">
      <c r="A4" s="30">
        <v>3</v>
      </c>
      <c r="B4" s="30" t="s">
        <v>43</v>
      </c>
      <c r="C4" s="30" t="s">
        <v>7</v>
      </c>
    </row>
    <row r="5" spans="1:3">
      <c r="A5" s="30">
        <v>4</v>
      </c>
      <c r="B5" s="30" t="s">
        <v>44</v>
      </c>
      <c r="C5" s="30" t="s">
        <v>7</v>
      </c>
    </row>
    <row r="6" spans="1:3">
      <c r="A6" s="30">
        <v>5</v>
      </c>
      <c r="B6" s="30" t="s">
        <v>45</v>
      </c>
      <c r="C6" s="30" t="s">
        <v>7</v>
      </c>
    </row>
    <row r="7" spans="1:3">
      <c r="A7" s="30">
        <v>6</v>
      </c>
      <c r="B7" s="30" t="s">
        <v>6</v>
      </c>
      <c r="C7" s="30" t="s">
        <v>7</v>
      </c>
    </row>
    <row r="8" spans="1:3">
      <c r="A8" s="30">
        <v>7</v>
      </c>
      <c r="B8" s="30" t="s">
        <v>46</v>
      </c>
      <c r="C8" s="30" t="s">
        <v>7</v>
      </c>
    </row>
    <row r="9" spans="1:3">
      <c r="A9" s="30">
        <v>8</v>
      </c>
      <c r="B9" s="30" t="s">
        <v>74</v>
      </c>
      <c r="C9" s="30" t="s">
        <v>7</v>
      </c>
    </row>
    <row r="10" spans="1:3">
      <c r="A10" s="30">
        <v>9</v>
      </c>
      <c r="B10" s="30" t="s">
        <v>49</v>
      </c>
      <c r="C10" s="30" t="s">
        <v>7</v>
      </c>
    </row>
    <row r="11" spans="1:3">
      <c r="A11" s="30">
        <v>10</v>
      </c>
      <c r="B11" s="30" t="s">
        <v>75</v>
      </c>
      <c r="C11" s="30" t="s">
        <v>7</v>
      </c>
    </row>
    <row r="12" spans="1:3">
      <c r="A12" s="30" t="str">
        <f t="shared" ref="A12:A67" si="0">IF(B12="","",A11+1)</f>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Vanessa Carolina Gutierrez Madrid</cp:lastModifiedBy>
  <cp:revision/>
  <dcterms:created xsi:type="dcterms:W3CDTF">2023-06-01T14:44:35Z</dcterms:created>
  <dcterms:modified xsi:type="dcterms:W3CDTF">2025-05-23T21:05:03Z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