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23"/>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Sucre/Morroa - Sucre/10. DTS Consolidado/Anexos/"/>
    </mc:Choice>
  </mc:AlternateContent>
  <xr:revisionPtr revIDLastSave="236" documentId="13_ncr:1_{D2EE701C-E4E4-4EB5-81D9-B3F55204AB6D}" xr6:coauthVersionLast="47" xr6:coauthVersionMax="47" xr10:uidLastSave="{FC47A610-A6EB-48F5-8C1E-A259839A38C1}"/>
  <bookViews>
    <workbookView xWindow="-96" yWindow="0" windowWidth="11712" windowHeight="12336"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SIPRA!$B$1:$F$109</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2" i="12" l="1"/>
  <c r="I102" i="12"/>
  <c r="C102" i="12"/>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U102" i="12"/>
  <c r="T102" i="12"/>
  <c r="S102" i="12"/>
  <c r="R102" i="12"/>
  <c r="Q102" i="12"/>
  <c r="P102" i="12"/>
  <c r="G102" i="12"/>
  <c r="F102" i="12"/>
  <c r="E102" i="12"/>
  <c r="D102" i="12"/>
  <c r="B102" i="12"/>
  <c r="AQ102" i="12" l="1"/>
  <c r="AP102" i="12"/>
  <c r="A3" i="16"/>
  <c r="A4" i="16" s="1"/>
  <c r="A5" i="16" s="1"/>
  <c r="A6" i="16" s="1"/>
  <c r="A7" i="16" s="1"/>
  <c r="A8" i="16" s="1"/>
  <c r="A9" i="16" s="1"/>
  <c r="A10" i="16" s="1"/>
  <c r="A11" i="16" s="1"/>
  <c r="A12" i="16" s="1"/>
  <c r="A13" i="16" s="1"/>
  <c r="A14" i="16" s="1"/>
  <c r="A15" i="16" s="1"/>
  <c r="A16" i="16" s="1"/>
  <c r="A17" i="16" s="1"/>
  <c r="AR102" i="12" l="1"/>
  <c r="AS10" i="12" s="1"/>
  <c r="AS26" i="12" l="1"/>
  <c r="AS9" i="12"/>
  <c r="AS8" i="12"/>
  <c r="AS28" i="12"/>
  <c r="AS15" i="12"/>
  <c r="AS17" i="12"/>
  <c r="AS3" i="12"/>
  <c r="AS13" i="12"/>
  <c r="AS5" i="12"/>
  <c r="AS27" i="12"/>
  <c r="AS24" i="12"/>
  <c r="AS12" i="12"/>
  <c r="AS16" i="12"/>
  <c r="AS2" i="12"/>
  <c r="AS19" i="12"/>
  <c r="AS22" i="12"/>
  <c r="AS20" i="12"/>
  <c r="AS7" i="12"/>
  <c r="AS14" i="12"/>
  <c r="AS11" i="12"/>
  <c r="AS21" i="12"/>
  <c r="AS25" i="12"/>
  <c r="AS23" i="12"/>
  <c r="AS18" i="12"/>
  <c r="AS6" i="12"/>
  <c r="AS4"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<sst xmlns="http://schemas.openxmlformats.org/spreadsheetml/2006/main" count="243" uniqueCount="67">
  <si>
    <t>UFH</t>
  </si>
  <si>
    <t>Maiz</t>
  </si>
  <si>
    <t>ganadería_dp</t>
  </si>
  <si>
    <t>avicultura_engorde</t>
  </si>
  <si>
    <t>porcicultura_ceba</t>
  </si>
  <si>
    <t>02Wai-80</t>
  </si>
  <si>
    <t>Área total</t>
  </si>
  <si>
    <t>Apto</t>
  </si>
  <si>
    <t>No apto</t>
  </si>
  <si>
    <t>% aptitud</t>
  </si>
  <si>
    <t>03Vai-73</t>
  </si>
  <si>
    <t>03Wai-73</t>
  </si>
  <si>
    <t>03Wb-73</t>
  </si>
  <si>
    <t>04Wc-67</t>
  </si>
  <si>
    <t>04Wcs1-67</t>
  </si>
  <si>
    <t>05Wc2s1-61</t>
  </si>
  <si>
    <t>05Wcs1-61</t>
  </si>
  <si>
    <t>05Wd-61</t>
  </si>
  <si>
    <t>06Wc2s2-55</t>
  </si>
  <si>
    <t>06Wds1-55</t>
  </si>
  <si>
    <t>06We-55</t>
  </si>
  <si>
    <t>07We2s1-49</t>
  </si>
  <si>
    <t>07Wes1-49</t>
  </si>
  <si>
    <t>08Wai-44</t>
  </si>
  <si>
    <t>08Wd-44</t>
  </si>
  <si>
    <t>08Wd3s2-44</t>
  </si>
  <si>
    <t>08Wds1-44</t>
  </si>
  <si>
    <t>08We2s1-44</t>
  </si>
  <si>
    <t>09We2s2-38</t>
  </si>
  <si>
    <t>09We3s2-38</t>
  </si>
  <si>
    <t>09Wf-38</t>
  </si>
  <si>
    <t>se flexibiliza aptitud condicionada para la línea de maíz ya que, durante los encuentros territoriales, se identificó que en estas UFH los productores tienen este sistema productivo condicionado a manejos agronómicos específicos. Estos manejos deben adaptarse a las condiciones de clima cálido y seco, pendientes mayores al 50%, y suelos susceptibles a la pérdida de suelo. Por lo tanto, es crucial implementar prácticas agronómicas que mitiguen estos desafíos, como el uso de coberturas vegetales, terrazas de contorno y técnicas de conservación de agua y suelo.</t>
  </si>
  <si>
    <t>09Wf2s1-38</t>
  </si>
  <si>
    <t>09Wfs1-38</t>
  </si>
  <si>
    <t>10Wf-30</t>
  </si>
  <si>
    <t>10Wf2s2-30</t>
  </si>
  <si>
    <t>10Wfs1-30</t>
  </si>
  <si>
    <t>ganaderia_dp</t>
  </si>
  <si>
    <t>maiz</t>
  </si>
  <si>
    <t>yuca_maiz_name</t>
  </si>
  <si>
    <t>ajonjoli</t>
  </si>
  <si>
    <t>yuca</t>
  </si>
  <si>
    <t>name</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</si>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</sst>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
    <numFmt numFmtId="165" formatCode="#,##0.0"/>
  </numFmts>
  <fonts count="19">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color rgb="FF000000"/>
      <name val="Calibri"/>
      <family val="2"/>
      <scheme val="minor"/>
    </font>
    <font>
      <b/>
      <sz val="10"/>
      <color rgb="FF000000"/>
      <name val="Arial"/>
      <family val="2"/>
    </font>
    <font>
      <sz val="11"/>
      <color rgb="FF000000"/>
      <name val="Calibri"/>
    </font>
  </fonts>
  <fills count="29">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005CE6"/>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AAFF00"/>
        <bgColor rgb="FF000000"/>
      </patternFill>
    </fill>
    <fill>
      <patternFill patternType="solid">
        <fgColor rgb="FFFFF29C"/>
        <bgColor rgb="FF000000"/>
      </patternFill>
    </fill>
    <fill>
      <patternFill patternType="solid">
        <fgColor rgb="FFFFFF00"/>
        <bgColor rgb="FF000000"/>
      </patternFill>
    </fill>
    <fill>
      <patternFill patternType="solid">
        <fgColor rgb="FFFF8C3C"/>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005CE6"/>
        <bgColor indexed="64"/>
      </patternFill>
    </fill>
    <fill>
      <patternFill patternType="solid">
        <fgColor rgb="FF38D400"/>
        <bgColor indexed="64"/>
      </patternFill>
    </fill>
    <fill>
      <patternFill patternType="solid">
        <fgColor rgb="FFAAFF00"/>
        <bgColor indexed="64"/>
      </patternFill>
    </fill>
    <fill>
      <patternFill patternType="solid">
        <fgColor rgb="FFFFFF00"/>
        <bgColor indexed="64"/>
      </patternFill>
    </fill>
    <fill>
      <patternFill patternType="solid">
        <fgColor rgb="FFE7E6E6"/>
        <bgColor rgb="FF000000"/>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s>
  <cellStyleXfs count="5">
    <xf numFmtId="0" fontId="0" fillId="0" borderId="0"/>
    <xf numFmtId="9" fontId="2" fillId="0" borderId="0" applyFont="0" applyFill="0" applyBorder="0" applyAlignment="0" applyProtection="0"/>
    <xf numFmtId="0" fontId="5" fillId="0" borderId="0"/>
    <xf numFmtId="0" fontId="11" fillId="0" borderId="0"/>
    <xf numFmtId="43" fontId="2" fillId="0" borderId="0" applyFont="0" applyFill="0" applyBorder="0" applyAlignment="0" applyProtection="0"/>
  </cellStyleXfs>
  <cellXfs count="101">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6" fillId="11" borderId="2" xfId="0" applyFont="1" applyFill="1" applyBorder="1" applyAlignment="1">
      <alignment horizontal="center"/>
    </xf>
    <xf numFmtId="0" fontId="16" fillId="12" borderId="2" xfId="0" applyFont="1" applyFill="1" applyBorder="1" applyAlignment="1">
      <alignment horizontal="center"/>
    </xf>
    <xf numFmtId="0" fontId="16" fillId="13" borderId="2" xfId="0" applyFont="1" applyFill="1" applyBorder="1" applyAlignment="1">
      <alignment horizontal="center"/>
    </xf>
    <xf numFmtId="0" fontId="16" fillId="14" borderId="2" xfId="0" applyFont="1" applyFill="1" applyBorder="1" applyAlignment="1">
      <alignment horizontal="center"/>
    </xf>
    <xf numFmtId="0" fontId="17" fillId="15" borderId="2" xfId="0" applyFont="1" applyFill="1" applyBorder="1" applyAlignment="1">
      <alignment horizontal="center" vertical="center" wrapText="1"/>
    </xf>
    <xf numFmtId="0" fontId="17" fillId="16" borderId="2" xfId="0" applyFont="1" applyFill="1" applyBorder="1" applyAlignment="1">
      <alignment horizontal="center" vertical="center" wrapText="1"/>
    </xf>
    <xf numFmtId="0" fontId="16" fillId="17" borderId="2" xfId="0" applyFont="1" applyFill="1" applyBorder="1" applyAlignment="1">
      <alignment horizontal="center"/>
    </xf>
    <xf numFmtId="0" fontId="16" fillId="18" borderId="2" xfId="0" applyFont="1" applyFill="1" applyBorder="1" applyAlignment="1">
      <alignment horizontal="center"/>
    </xf>
    <xf numFmtId="0" fontId="16" fillId="19" borderId="2" xfId="0" applyFont="1" applyFill="1" applyBorder="1" applyAlignment="1">
      <alignment horizontal="center"/>
    </xf>
    <xf numFmtId="0" fontId="8" fillId="20" borderId="1" xfId="0" applyFont="1" applyFill="1" applyBorder="1" applyAlignment="1">
      <alignment horizontal="center" vertical="center"/>
    </xf>
    <xf numFmtId="0" fontId="3" fillId="21" borderId="2" xfId="0" applyFont="1" applyFill="1" applyBorder="1" applyAlignment="1">
      <alignment horizontal="center"/>
    </xf>
    <xf numFmtId="0" fontId="10" fillId="22" borderId="2" xfId="0" applyFont="1" applyFill="1" applyBorder="1" applyAlignment="1">
      <alignment horizontal="center"/>
    </xf>
    <xf numFmtId="0" fontId="3" fillId="22" borderId="2" xfId="0" applyFont="1" applyFill="1" applyBorder="1" applyAlignment="1">
      <alignment horizontal="center"/>
    </xf>
    <xf numFmtId="0" fontId="3" fillId="23" borderId="2" xfId="0" applyFont="1" applyFill="1" applyBorder="1" applyAlignment="1">
      <alignment horizontal="center"/>
    </xf>
    <xf numFmtId="164" fontId="0" fillId="0" borderId="1" xfId="0" applyNumberFormat="1" applyBorder="1" applyAlignment="1">
      <alignment horizontal="center"/>
    </xf>
    <xf numFmtId="0" fontId="4" fillId="28" borderId="1" xfId="0" applyFont="1" applyFill="1" applyBorder="1" applyAlignment="1">
      <alignment horizontal="center" vertical="center"/>
    </xf>
    <xf numFmtId="0" fontId="0" fillId="0" borderId="1" xfId="0" applyBorder="1" applyAlignment="1">
      <alignment horizontal="center"/>
    </xf>
    <xf numFmtId="9" fontId="3" fillId="10" borderId="1" xfId="1" applyFont="1" applyFill="1" applyBorder="1" applyAlignment="1">
      <alignment horizontal="center"/>
    </xf>
    <xf numFmtId="10" fontId="3" fillId="10" borderId="1" xfId="4" applyNumberFormat="1" applyFont="1" applyFill="1" applyBorder="1" applyAlignment="1">
      <alignment horizontal="center"/>
    </xf>
    <xf numFmtId="0" fontId="1" fillId="3" borderId="1" xfId="0" applyFont="1" applyFill="1" applyBorder="1" applyAlignment="1">
      <alignment horizontal="center" wrapText="1"/>
    </xf>
    <xf numFmtId="10" fontId="3" fillId="4" borderId="1" xfId="1" applyNumberFormat="1" applyFont="1" applyFill="1" applyBorder="1" applyAlignment="1">
      <alignment horizontal="center"/>
    </xf>
    <xf numFmtId="0" fontId="0" fillId="0" borderId="0" xfId="0" applyAlignment="1">
      <alignment horizontal="left" vertical="center"/>
    </xf>
    <xf numFmtId="0" fontId="16" fillId="24" borderId="1" xfId="0" applyFont="1" applyFill="1" applyBorder="1" applyAlignment="1">
      <alignment horizontal="center" vertical="center"/>
    </xf>
    <xf numFmtId="0" fontId="16" fillId="12" borderId="1" xfId="0" applyFont="1" applyFill="1" applyBorder="1" applyAlignment="1">
      <alignment horizontal="center" vertical="center"/>
    </xf>
    <xf numFmtId="0" fontId="16" fillId="13" borderId="1" xfId="0" applyFont="1" applyFill="1" applyBorder="1" applyAlignment="1">
      <alignment horizontal="center" vertical="center"/>
    </xf>
    <xf numFmtId="0" fontId="17" fillId="25" borderId="1" xfId="0" applyFont="1" applyFill="1" applyBorder="1" applyAlignment="1">
      <alignment horizontal="center" vertical="center" wrapText="1"/>
    </xf>
    <xf numFmtId="0" fontId="16" fillId="14" borderId="1" xfId="0" applyFont="1" applyFill="1" applyBorder="1" applyAlignment="1">
      <alignment horizontal="center" vertical="center"/>
    </xf>
    <xf numFmtId="0" fontId="17" fillId="26" borderId="1" xfId="0" applyFont="1" applyFill="1" applyBorder="1" applyAlignment="1">
      <alignment horizontal="center" vertical="center" wrapText="1"/>
    </xf>
    <xf numFmtId="0" fontId="16" fillId="17" borderId="1" xfId="0" applyFont="1" applyFill="1" applyBorder="1" applyAlignment="1">
      <alignment horizontal="center" vertical="center"/>
    </xf>
    <xf numFmtId="0" fontId="16" fillId="27" borderId="1" xfId="0" applyFont="1" applyFill="1" applyBorder="1" applyAlignment="1">
      <alignment horizontal="center" vertical="center"/>
    </xf>
    <xf numFmtId="0" fontId="16" fillId="19" borderId="1" xfId="0"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xf numFmtId="10" fontId="18" fillId="10" borderId="1" xfId="1" applyNumberFormat="1" applyFont="1" applyFill="1" applyBorder="1" applyAlignment="1">
      <alignment horizontal="center"/>
    </xf>
  </cellXfs>
  <cellStyles count="5">
    <cellStyle name="Millares" xfId="4" builtinId="3"/>
    <cellStyle name="Normal" xfId="0" builtinId="0"/>
    <cellStyle name="Normal 2" xfId="3" xr:uid="{00000000-0005-0000-0000-000030000000}"/>
    <cellStyle name="Normal 2 2" xfId="2" xr:uid="{22C3CC89-1C23-4790-B118-D85F2A655827}"/>
    <cellStyle name="Porcentaje" xfId="1" builtinId="5"/>
  </cellStyles>
  <dxfs count="49">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aguacate</v>
          </cell>
          <cell r="C2" t="str">
            <v>Aguacate</v>
          </cell>
        </row>
        <row r="3">
          <cell r="A3" t="str">
            <v>agricola</v>
          </cell>
          <cell r="B3" t="str">
            <v>aguacate_hass</v>
          </cell>
          <cell r="C3" t="str">
            <v>Aguacate Hass</v>
          </cell>
        </row>
        <row r="4">
          <cell r="A4" t="str">
            <v>agricola</v>
          </cell>
          <cell r="B4" t="str">
            <v>ahuyama</v>
          </cell>
          <cell r="C4" t="str">
            <v>Ahuyama</v>
          </cell>
        </row>
        <row r="5">
          <cell r="A5" t="str">
            <v>agricola</v>
          </cell>
          <cell r="B5" t="str">
            <v>aji</v>
          </cell>
          <cell r="C5" t="str">
            <v>Ají</v>
          </cell>
        </row>
        <row r="6">
          <cell r="A6" t="str">
            <v>agricola</v>
          </cell>
          <cell r="B6" t="str">
            <v>aji_dulce</v>
          </cell>
          <cell r="C6" t="str">
            <v>Ají dulce</v>
          </cell>
        </row>
        <row r="7">
          <cell r="A7" t="str">
            <v>agricola</v>
          </cell>
          <cell r="B7" t="str">
            <v>ajonjoli</v>
          </cell>
          <cell r="C7" t="str">
            <v>Ajonjolí</v>
          </cell>
        </row>
        <row r="8">
          <cell r="A8" t="str">
            <v>agricola</v>
          </cell>
          <cell r="B8" t="str">
            <v>algodon</v>
          </cell>
          <cell r="C8" t="str">
            <v>Algodón</v>
          </cell>
        </row>
        <row r="9">
          <cell r="A9" t="str">
            <v>pecuaria</v>
          </cell>
          <cell r="B9" t="str">
            <v>apicultura</v>
          </cell>
          <cell r="C9" t="str">
            <v>Apicultura</v>
          </cell>
        </row>
        <row r="10">
          <cell r="A10" t="str">
            <v>agricola</v>
          </cell>
          <cell r="B10" t="str">
            <v>arracacha</v>
          </cell>
          <cell r="C10" t="str">
            <v>Arracacha</v>
          </cell>
        </row>
        <row r="11">
          <cell r="A11" t="str">
            <v>agricola</v>
          </cell>
          <cell r="B11" t="str">
            <v>arroz_riego</v>
          </cell>
          <cell r="C11" t="str">
            <v>Arroz riego</v>
          </cell>
        </row>
        <row r="12">
          <cell r="A12" t="str">
            <v>agricola</v>
          </cell>
          <cell r="B12" t="str">
            <v>arroz_secano</v>
          </cell>
          <cell r="C12" t="str">
            <v>Arroz secano</v>
          </cell>
        </row>
        <row r="13">
          <cell r="A13" t="str">
            <v>agricola</v>
          </cell>
          <cell r="B13" t="str">
            <v>arveja</v>
          </cell>
          <cell r="C13" t="str">
            <v>Arveja</v>
          </cell>
        </row>
        <row r="14">
          <cell r="A14" t="str">
            <v>agricola</v>
          </cell>
          <cell r="B14" t="str">
            <v>asai</v>
          </cell>
          <cell r="C14" t="str">
            <v>Açaí</v>
          </cell>
        </row>
        <row r="15">
          <cell r="A15" t="str">
            <v>pecuaria</v>
          </cell>
          <cell r="B15" t="str">
            <v>avicultura_engorde</v>
          </cell>
          <cell r="C15" t="str">
            <v>Avicultura de engorde</v>
          </cell>
        </row>
        <row r="16">
          <cell r="A16" t="str">
            <v>pecuaria</v>
          </cell>
          <cell r="B16" t="str">
            <v>avicultura_postura</v>
          </cell>
          <cell r="C16" t="str">
            <v>Avicultura de postura</v>
          </cell>
        </row>
        <row r="17">
          <cell r="A17" t="str">
            <v>agricola</v>
          </cell>
          <cell r="B17" t="str">
            <v>batata</v>
          </cell>
          <cell r="C17" t="str">
            <v>Batata</v>
          </cell>
        </row>
        <row r="18">
          <cell r="A18" t="str">
            <v>agricola</v>
          </cell>
          <cell r="B18" t="str">
            <v>berenjena</v>
          </cell>
          <cell r="C18" t="str">
            <v>Berenjena</v>
          </cell>
        </row>
        <row r="19">
          <cell r="A19" t="str">
            <v>pecuaria</v>
          </cell>
          <cell r="B19" t="str">
            <v>bufalos</v>
          </cell>
          <cell r="C19" t="str">
            <v>Búfalos</v>
          </cell>
        </row>
        <row r="20">
          <cell r="A20" t="str">
            <v>agricola</v>
          </cell>
          <cell r="B20" t="str">
            <v>cacao</v>
          </cell>
          <cell r="C20" t="str">
            <v>Cacao</v>
          </cell>
        </row>
        <row r="21">
          <cell r="A21" t="str">
            <v>agricola</v>
          </cell>
          <cell r="B21" t="str">
            <v>cacao_platano</v>
          </cell>
          <cell r="C21" t="str">
            <v>Cacao plátano</v>
          </cell>
        </row>
        <row r="22">
          <cell r="A22" t="str">
            <v>agricola</v>
          </cell>
          <cell r="B22" t="str">
            <v>cacao_sombrio</v>
          </cell>
          <cell r="C22" t="str">
            <v>Cacao en sistema de sombrío</v>
          </cell>
        </row>
        <row r="23">
          <cell r="A23" t="str">
            <v>agricola</v>
          </cell>
          <cell r="B23" t="str">
            <v>cachaco</v>
          </cell>
          <cell r="C23" t="str">
            <v>Cachaco</v>
          </cell>
        </row>
        <row r="24">
          <cell r="A24" t="str">
            <v>agricola</v>
          </cell>
          <cell r="B24" t="str">
            <v>cafe</v>
          </cell>
          <cell r="C24" t="str">
            <v>Café</v>
          </cell>
        </row>
        <row r="25">
          <cell r="A25" t="str">
            <v>agricola</v>
          </cell>
          <cell r="B25" t="str">
            <v>cafe_aguacate</v>
          </cell>
          <cell r="C25" t="str">
            <v>Café aguacate</v>
          </cell>
        </row>
        <row r="26">
          <cell r="A26" t="str">
            <v>agricola</v>
          </cell>
          <cell r="B26" t="str">
            <v>cafe_frijol_arbustivo</v>
          </cell>
          <cell r="C26" t="str">
            <v>Café en asocio con frijol arbustivo</v>
          </cell>
        </row>
        <row r="27">
          <cell r="A27" t="str">
            <v>agricola</v>
          </cell>
          <cell r="B27" t="str">
            <v>cafe_maiz</v>
          </cell>
          <cell r="C27" t="str">
            <v>Café maíz</v>
          </cell>
        </row>
        <row r="28">
          <cell r="A28" t="str">
            <v>agricola</v>
          </cell>
          <cell r="B28" t="str">
            <v>cafe_platano</v>
          </cell>
          <cell r="C28" t="str">
            <v>Café plátano</v>
          </cell>
        </row>
        <row r="29">
          <cell r="A29" t="str">
            <v>agricola</v>
          </cell>
          <cell r="B29" t="str">
            <v>cafe_platano_frutales_forestal</v>
          </cell>
          <cell r="C29" t="str">
            <v>Café en asocio con plátano, frutales y sistema forestal</v>
          </cell>
        </row>
        <row r="30">
          <cell r="A30" t="str">
            <v>agricola</v>
          </cell>
          <cell r="B30" t="str">
            <v>cafe_sombrio</v>
          </cell>
          <cell r="C30" t="str">
            <v>Café en sistema de sombrío</v>
          </cell>
        </row>
        <row r="31">
          <cell r="A31" t="str">
            <v>agricola</v>
          </cell>
          <cell r="B31" t="str">
            <v>calabacin</v>
          </cell>
          <cell r="C31" t="str">
            <v>Calabacín</v>
          </cell>
        </row>
        <row r="32">
          <cell r="A32" t="str">
            <v>pecuaria</v>
          </cell>
          <cell r="B32" t="str">
            <v>camaron</v>
          </cell>
          <cell r="C32" t="str">
            <v>Camarón</v>
          </cell>
        </row>
        <row r="33">
          <cell r="A33" t="str">
            <v>agricola</v>
          </cell>
          <cell r="B33" t="str">
            <v>cana</v>
          </cell>
          <cell r="C33" t="str">
            <v>Caña</v>
          </cell>
        </row>
        <row r="34">
          <cell r="A34" t="str">
            <v>agricola</v>
          </cell>
          <cell r="B34" t="str">
            <v>cana_panelera</v>
          </cell>
          <cell r="C34" t="str">
            <v>Caña panelera</v>
          </cell>
        </row>
        <row r="35">
          <cell r="A35" t="str">
            <v>pecuaria</v>
          </cell>
          <cell r="B35" t="str">
            <v>caprinos</v>
          </cell>
          <cell r="C35" t="str">
            <v>Caprinos</v>
          </cell>
        </row>
        <row r="36">
          <cell r="A36" t="str">
            <v>agricola</v>
          </cell>
          <cell r="B36" t="str">
            <v>caucho</v>
          </cell>
          <cell r="C36" t="str">
            <v>Caucho</v>
          </cell>
        </row>
        <row r="37">
          <cell r="A37" t="str">
            <v>agricola</v>
          </cell>
          <cell r="B37" t="str">
            <v>cebolla_bulbo</v>
          </cell>
          <cell r="C37" t="str">
            <v>Cebolla bulbo</v>
          </cell>
        </row>
        <row r="38">
          <cell r="A38" t="str">
            <v>agricola</v>
          </cell>
          <cell r="B38" t="str">
            <v>cebolla_junca</v>
          </cell>
          <cell r="C38" t="str">
            <v>Cebolla junca</v>
          </cell>
        </row>
        <row r="39">
          <cell r="A39" t="str">
            <v>agricola</v>
          </cell>
          <cell r="B39" t="str">
            <v>chontaduro</v>
          </cell>
          <cell r="C39" t="str">
            <v>Chontaduro</v>
          </cell>
        </row>
        <row r="40">
          <cell r="A40" t="str">
            <v>agricola</v>
          </cell>
          <cell r="B40" t="str">
            <v>cilantro_morron</v>
          </cell>
          <cell r="C40" t="str">
            <v>Cilantro morrón</v>
          </cell>
        </row>
        <row r="41">
          <cell r="A41" t="str">
            <v>agricola</v>
          </cell>
          <cell r="B41" t="str">
            <v>ciruela</v>
          </cell>
          <cell r="C41" t="str">
            <v>Ciruela</v>
          </cell>
        </row>
        <row r="42">
          <cell r="A42" t="str">
            <v>agricola</v>
          </cell>
          <cell r="B42" t="str">
            <v>ciruela_castilla</v>
          </cell>
          <cell r="C42" t="str">
            <v>Ciruela castilla</v>
          </cell>
        </row>
        <row r="43">
          <cell r="A43" t="str">
            <v>agricola</v>
          </cell>
          <cell r="B43" t="str">
            <v>citricos</v>
          </cell>
          <cell r="C43" t="str">
            <v>Cítricos</v>
          </cell>
        </row>
        <row r="44">
          <cell r="A44" t="str">
            <v>agricola</v>
          </cell>
          <cell r="B44" t="str">
            <v>coco</v>
          </cell>
          <cell r="C44" t="str">
            <v>Coco</v>
          </cell>
        </row>
        <row r="45">
          <cell r="A45" t="str">
            <v>pecuaria</v>
          </cell>
          <cell r="B45" t="str">
            <v>codornices</v>
          </cell>
          <cell r="C45" t="str">
            <v>Codornices</v>
          </cell>
        </row>
        <row r="46">
          <cell r="A46" t="str">
            <v>pecuaria</v>
          </cell>
          <cell r="B46" t="str">
            <v>cunicultura</v>
          </cell>
          <cell r="C46" t="str">
            <v>Cunicultura</v>
          </cell>
        </row>
        <row r="47">
          <cell r="A47" t="str">
            <v>pecuaria</v>
          </cell>
          <cell r="B47" t="str">
            <v>cuyicultura</v>
          </cell>
          <cell r="C47" t="str">
            <v>Cuyicultura</v>
          </cell>
        </row>
        <row r="48">
          <cell r="A48" t="str">
            <v>agricola</v>
          </cell>
          <cell r="B48" t="str">
            <v>espinaca</v>
          </cell>
          <cell r="C48" t="str">
            <v>Espinaca</v>
          </cell>
        </row>
        <row r="49">
          <cell r="A49" t="str">
            <v>agricola</v>
          </cell>
          <cell r="B49" t="str">
            <v>frijol</v>
          </cell>
          <cell r="C49" t="str">
            <v>Frijol</v>
          </cell>
        </row>
        <row r="50">
          <cell r="A50" t="str">
            <v>agricola</v>
          </cell>
          <cell r="B50" t="str">
            <v>frijol_arbustivo</v>
          </cell>
          <cell r="C50" t="str">
            <v>Frjiol arbustivo</v>
          </cell>
        </row>
        <row r="51">
          <cell r="A51" t="str">
            <v>agricola</v>
          </cell>
          <cell r="B51" t="str">
            <v>frijol_caraota</v>
          </cell>
          <cell r="C51" t="str">
            <v>Frijol caraota</v>
          </cell>
        </row>
        <row r="52">
          <cell r="A52" t="str">
            <v>agricola</v>
          </cell>
          <cell r="B52" t="str">
            <v>frijol_caupi</v>
          </cell>
          <cell r="C52" t="str">
            <v>Frijol Caupí</v>
          </cell>
        </row>
        <row r="53">
          <cell r="A53" t="str">
            <v>agricola</v>
          </cell>
          <cell r="B53" t="str">
            <v>frijol_cabeza_negra</v>
          </cell>
          <cell r="C53" t="str">
            <v>Frijol cabeza negra</v>
          </cell>
        </row>
        <row r="54">
          <cell r="A54" t="str">
            <v>agricola</v>
          </cell>
          <cell r="B54" t="str">
            <v>frijol_rosado_zaragoza</v>
          </cell>
          <cell r="C54" t="str">
            <v>Frijol rosado zaragoza</v>
          </cell>
        </row>
        <row r="55">
          <cell r="A55" t="str">
            <v>agricola</v>
          </cell>
          <cell r="B55" t="str">
            <v>frijol_voluble</v>
          </cell>
          <cell r="C55" t="str">
            <v>Frijol voluble</v>
          </cell>
        </row>
        <row r="56">
          <cell r="A56" t="str">
            <v>pecuaria</v>
          </cell>
          <cell r="B56" t="str">
            <v>ganaderia_carne</v>
          </cell>
          <cell r="C56" t="str">
            <v>Ganadería de carne</v>
          </cell>
        </row>
        <row r="57">
          <cell r="A57" t="str">
            <v>pecuaria</v>
          </cell>
          <cell r="B57" t="str">
            <v>ganaderia_dp</v>
          </cell>
          <cell r="C57" t="str">
            <v>Ganadería doble propósito</v>
          </cell>
        </row>
        <row r="58">
          <cell r="A58" t="str">
            <v>pecuaria</v>
          </cell>
          <cell r="B58" t="str">
            <v>ganaderia_leche</v>
          </cell>
          <cell r="C58" t="str">
            <v>Ganadería de leche</v>
          </cell>
        </row>
        <row r="59">
          <cell r="A59" t="str">
            <v>agricola</v>
          </cell>
          <cell r="B59" t="str">
            <v>granadilla</v>
          </cell>
          <cell r="C59" t="str">
            <v>Granadilla</v>
          </cell>
        </row>
        <row r="60">
          <cell r="A60" t="str">
            <v>agricola</v>
          </cell>
          <cell r="B60" t="str">
            <v>guandul</v>
          </cell>
          <cell r="C60" t="str">
            <v>Guandul</v>
          </cell>
        </row>
        <row r="61">
          <cell r="A61" t="str">
            <v>agricola</v>
          </cell>
          <cell r="B61" t="str">
            <v>gulupa</v>
          </cell>
          <cell r="C61" t="str">
            <v>Gulupa</v>
          </cell>
        </row>
        <row r="62">
          <cell r="A62" t="str">
            <v>agricola</v>
          </cell>
          <cell r="B62" t="str">
            <v>lechuga_gourmet</v>
          </cell>
          <cell r="C62" t="str">
            <v>Lechuga gourmet</v>
          </cell>
        </row>
        <row r="63">
          <cell r="A63" t="str">
            <v>agricola</v>
          </cell>
          <cell r="B63" t="str">
            <v>limon</v>
          </cell>
          <cell r="C63" t="str">
            <v>Limón</v>
          </cell>
        </row>
        <row r="64">
          <cell r="A64" t="str">
            <v>agricola</v>
          </cell>
          <cell r="B64" t="str">
            <v>limon_tahiti</v>
          </cell>
          <cell r="C64" t="str">
            <v>Limón Tahití</v>
          </cell>
        </row>
        <row r="65">
          <cell r="A65" t="str">
            <v>agricola</v>
          </cell>
          <cell r="B65" t="str">
            <v>maiz</v>
          </cell>
          <cell r="C65" t="str">
            <v>Maíz</v>
          </cell>
        </row>
        <row r="66">
          <cell r="A66" t="str">
            <v>agricola</v>
          </cell>
          <cell r="B66" t="str">
            <v>maiz_amarillo</v>
          </cell>
          <cell r="C66" t="str">
            <v>Maíz amarillo</v>
          </cell>
        </row>
        <row r="67">
          <cell r="A67" t="str">
            <v>agricola</v>
          </cell>
          <cell r="B67" t="str">
            <v>maiz_amarillo_tradicional</v>
          </cell>
          <cell r="C67" t="str">
            <v>Maíz amarillo  tradicional</v>
          </cell>
        </row>
        <row r="68">
          <cell r="A68" t="str">
            <v>agricola</v>
          </cell>
          <cell r="B68" t="str">
            <v>maiz_blanco</v>
          </cell>
          <cell r="C68" t="str">
            <v>Maíz blanco</v>
          </cell>
        </row>
        <row r="69">
          <cell r="A69" t="str">
            <v>agricola</v>
          </cell>
          <cell r="B69" t="str">
            <v>maiz_blanco_tradicional</v>
          </cell>
          <cell r="C69" t="str">
            <v>Maíz blanco tradicional</v>
          </cell>
        </row>
        <row r="70">
          <cell r="A70" t="str">
            <v>agricola</v>
          </cell>
          <cell r="B70" t="str">
            <v>maiz_tecnificado</v>
          </cell>
          <cell r="C70" t="str">
            <v>Maíz tecnificado</v>
          </cell>
        </row>
        <row r="71">
          <cell r="A71" t="str">
            <v>agricola</v>
          </cell>
          <cell r="B71" t="str">
            <v>maiz_tradicional</v>
          </cell>
          <cell r="C71" t="str">
            <v>Maíz tradicional</v>
          </cell>
        </row>
        <row r="72">
          <cell r="A72" t="str">
            <v>agricola</v>
          </cell>
          <cell r="B72" t="str">
            <v>malanga</v>
          </cell>
          <cell r="C72" t="str">
            <v>Malanga</v>
          </cell>
        </row>
        <row r="73">
          <cell r="A73" t="str">
            <v>agricola</v>
          </cell>
          <cell r="B73" t="str">
            <v>mamoncillo</v>
          </cell>
          <cell r="C73" t="str">
            <v>Mamoncillo</v>
          </cell>
        </row>
        <row r="74">
          <cell r="A74" t="str">
            <v>agricola</v>
          </cell>
          <cell r="B74" t="str">
            <v>mango</v>
          </cell>
          <cell r="C74" t="str">
            <v>Mango</v>
          </cell>
        </row>
        <row r="75">
          <cell r="A75" t="str">
            <v>agricola</v>
          </cell>
          <cell r="B75" t="str">
            <v>mango_tommy</v>
          </cell>
          <cell r="C75" t="str">
            <v>Mango tommy</v>
          </cell>
        </row>
        <row r="76">
          <cell r="A76" t="str">
            <v>agricola</v>
          </cell>
          <cell r="B76" t="str">
            <v>maracuya</v>
          </cell>
          <cell r="C76" t="str">
            <v>Maracuyá</v>
          </cell>
        </row>
        <row r="77">
          <cell r="A77" t="str">
            <v>agricola</v>
          </cell>
          <cell r="B77" t="str">
            <v>melon</v>
          </cell>
          <cell r="C77" t="str">
            <v xml:space="preserve">Melón </v>
          </cell>
        </row>
        <row r="78">
          <cell r="A78" t="str">
            <v>agricola</v>
          </cell>
          <cell r="B78" t="str">
            <v>name</v>
          </cell>
          <cell r="C78" t="str">
            <v>Ñame</v>
          </cell>
        </row>
        <row r="79">
          <cell r="A79" t="str">
            <v>agricola</v>
          </cell>
          <cell r="B79" t="str">
            <v>name_espino</v>
          </cell>
          <cell r="C79" t="str">
            <v>Ñame espino</v>
          </cell>
        </row>
        <row r="80">
          <cell r="A80" t="str">
            <v>agricola</v>
          </cell>
          <cell r="B80" t="str">
            <v>naranja_valencia</v>
          </cell>
          <cell r="C80" t="str">
            <v>Naranja valencia</v>
          </cell>
        </row>
        <row r="81">
          <cell r="A81" t="str">
            <v>pecuaria</v>
          </cell>
          <cell r="B81" t="str">
            <v>ovinos</v>
          </cell>
          <cell r="C81" t="str">
            <v>Ovinos</v>
          </cell>
        </row>
        <row r="82">
          <cell r="A82" t="str">
            <v>agricola</v>
          </cell>
          <cell r="B82" t="str">
            <v>palma_aceite</v>
          </cell>
          <cell r="C82" t="str">
            <v>Palma de aceite</v>
          </cell>
        </row>
        <row r="83">
          <cell r="A83" t="str">
            <v>agricola</v>
          </cell>
          <cell r="B83" t="str">
            <v>papa</v>
          </cell>
          <cell r="C83" t="str">
            <v>Papa</v>
          </cell>
        </row>
        <row r="84">
          <cell r="A84" t="str">
            <v>agricola</v>
          </cell>
          <cell r="B84" t="str">
            <v>papa_criolla</v>
          </cell>
          <cell r="C84" t="str">
            <v>Papa criolla</v>
          </cell>
        </row>
        <row r="85">
          <cell r="A85" t="str">
            <v>agricola</v>
          </cell>
          <cell r="B85" t="str">
            <v>papaya</v>
          </cell>
          <cell r="C85" t="str">
            <v>Papaya</v>
          </cell>
        </row>
        <row r="86">
          <cell r="A86" t="str">
            <v>agricola</v>
          </cell>
          <cell r="B86" t="str">
            <v>patilla</v>
          </cell>
          <cell r="C86" t="str">
            <v>Patilla</v>
          </cell>
        </row>
        <row r="87">
          <cell r="A87" t="str">
            <v>agricola</v>
          </cell>
          <cell r="B87" t="str">
            <v>pepino_guiso</v>
          </cell>
          <cell r="C87" t="str">
            <v>Pepino guiso</v>
          </cell>
        </row>
        <row r="88">
          <cell r="A88" t="str">
            <v>pecuaria</v>
          </cell>
          <cell r="B88" t="str">
            <v>piangua</v>
          </cell>
          <cell r="C88" t="str">
            <v>Piangua</v>
          </cell>
        </row>
        <row r="89">
          <cell r="A89" t="str">
            <v>agricola</v>
          </cell>
          <cell r="B89" t="str">
            <v>pimienta</v>
          </cell>
          <cell r="C89" t="str">
            <v>Pimienta</v>
          </cell>
        </row>
        <row r="90">
          <cell r="A90" t="str">
            <v>agricola</v>
          </cell>
          <cell r="B90" t="str">
            <v>piña</v>
          </cell>
          <cell r="C90" t="str">
            <v>Piña</v>
          </cell>
        </row>
        <row r="91">
          <cell r="A91" t="str">
            <v>pecuaria</v>
          </cell>
          <cell r="B91" t="str">
            <v>piscicultura_bocachico</v>
          </cell>
          <cell r="C91" t="str">
            <v>Piscicultura</v>
          </cell>
        </row>
        <row r="92">
          <cell r="A92" t="str">
            <v>pecuaria</v>
          </cell>
          <cell r="B92" t="str">
            <v>piscicultura_cachama</v>
          </cell>
          <cell r="C92" t="str">
            <v>Piscicultura cachama</v>
          </cell>
        </row>
        <row r="93">
          <cell r="A93" t="str">
            <v>pecuaria</v>
          </cell>
          <cell r="B93" t="str">
            <v>piscicultura_cachama_bocachico</v>
          </cell>
          <cell r="C93" t="str">
            <v>Piscicultura cachama bocachico</v>
          </cell>
        </row>
        <row r="94">
          <cell r="A94" t="str">
            <v>pecuaria</v>
          </cell>
          <cell r="B94" t="str">
            <v>piscicultura_tilapia</v>
          </cell>
          <cell r="C94" t="str">
            <v>Piscicultura tilapia</v>
          </cell>
        </row>
        <row r="95">
          <cell r="A95" t="str">
            <v>pecuaria</v>
          </cell>
          <cell r="B95" t="str">
            <v>piscicultura_tilapia_bocachico</v>
          </cell>
          <cell r="C95" t="str">
            <v>Piscicultura tilapia y bocachico</v>
          </cell>
        </row>
        <row r="96">
          <cell r="A96" t="str">
            <v>pecuaria</v>
          </cell>
          <cell r="B96" t="str">
            <v>piscicultura_tilapia_cachama</v>
          </cell>
          <cell r="C96" t="str">
            <v>Piscicultura tilapia y cachama</v>
          </cell>
        </row>
        <row r="97">
          <cell r="A97" t="str">
            <v>pecuaria</v>
          </cell>
          <cell r="B97" t="str">
            <v>piscicultura_trucha</v>
          </cell>
          <cell r="C97" t="str">
            <v>Piscicultura trucha</v>
          </cell>
        </row>
        <row r="98">
          <cell r="A98" t="str">
            <v>agricola</v>
          </cell>
          <cell r="B98" t="str">
            <v>platano</v>
          </cell>
          <cell r="C98" t="str">
            <v>Plátano</v>
          </cell>
        </row>
        <row r="99">
          <cell r="A99" t="str">
            <v>pecuaria</v>
          </cell>
          <cell r="B99" t="str">
            <v>porcicultura_ceba</v>
          </cell>
          <cell r="C99" t="str">
            <v>Posrcicultura de ceba</v>
          </cell>
        </row>
        <row r="100">
          <cell r="A100" t="str">
            <v>pecuaria</v>
          </cell>
          <cell r="B100" t="str">
            <v>porcicultura_ciclo_completo</v>
          </cell>
          <cell r="C100" t="str">
            <v>Porcicultura de ciclo completo</v>
          </cell>
        </row>
        <row r="101">
          <cell r="A101" t="str">
            <v>pecuaria</v>
          </cell>
          <cell r="B101" t="str">
            <v>porcicultura_cria</v>
          </cell>
          <cell r="C101" t="str">
            <v>Porcicultura de cría</v>
          </cell>
        </row>
        <row r="102">
          <cell r="A102" t="str">
            <v>pecuaria</v>
          </cell>
          <cell r="B102" t="str">
            <v>porcicultura_cria_levante</v>
          </cell>
          <cell r="C102" t="str">
            <v>Porcicultura de cría y levante</v>
          </cell>
        </row>
        <row r="103">
          <cell r="A103" t="str">
            <v>agricola</v>
          </cell>
          <cell r="B103" t="str">
            <v>sacha_inchi</v>
          </cell>
          <cell r="C103" t="str">
            <v>Sacha incho</v>
          </cell>
        </row>
        <row r="104">
          <cell r="A104" t="str">
            <v>agricola</v>
          </cell>
          <cell r="B104" t="str">
            <v>sorgo</v>
          </cell>
          <cell r="C104" t="str">
            <v>Sorgo</v>
          </cell>
        </row>
        <row r="105">
          <cell r="A105" t="str">
            <v>agricola</v>
          </cell>
          <cell r="B105" t="str">
            <v>stevia</v>
          </cell>
          <cell r="C105" t="str">
            <v>Stevia</v>
          </cell>
        </row>
        <row r="106">
          <cell r="A106" t="str">
            <v>agricola</v>
          </cell>
          <cell r="B106" t="str">
            <v>tomate_arbol</v>
          </cell>
          <cell r="C106" t="str">
            <v>Tomate de árbol</v>
          </cell>
        </row>
        <row r="107">
          <cell r="A107" t="str">
            <v>agricola</v>
          </cell>
          <cell r="B107" t="str">
            <v>tomate_cherry</v>
          </cell>
          <cell r="C107" t="str">
            <v>Tomate Cherry</v>
          </cell>
        </row>
        <row r="108">
          <cell r="A108" t="str">
            <v>agricola</v>
          </cell>
          <cell r="B108" t="str">
            <v>tomate_mesa</v>
          </cell>
          <cell r="C108" t="str">
            <v>Tomate de mesa</v>
          </cell>
        </row>
        <row r="109">
          <cell r="A109" t="str">
            <v>agricola</v>
          </cell>
          <cell r="B109" t="str">
            <v>uchuva</v>
          </cell>
          <cell r="C109" t="str">
            <v>Uchuva</v>
          </cell>
        </row>
        <row r="110">
          <cell r="A110" t="str">
            <v>agricola</v>
          </cell>
          <cell r="B110" t="str">
            <v>yuca</v>
          </cell>
          <cell r="C110" t="str">
            <v>Yuca</v>
          </cell>
        </row>
        <row r="111">
          <cell r="A111" t="str">
            <v>agricola</v>
          </cell>
          <cell r="B111" t="str">
            <v>yuca_industrial</v>
          </cell>
          <cell r="C111" t="str">
            <v>Yuca para uso industrial</v>
          </cell>
        </row>
        <row r="112">
          <cell r="A112" t="str">
            <v>agricola</v>
          </cell>
          <cell r="B112" t="str">
            <v>yuca_maiz</v>
          </cell>
          <cell r="C112" t="str">
            <v>Yuca en asocio con maíz</v>
          </cell>
        </row>
        <row r="113">
          <cell r="A113" t="str">
            <v>agricola</v>
          </cell>
          <cell r="B113" t="str">
            <v>yuca_maiz_ahuyama</v>
          </cell>
          <cell r="C113" t="str">
            <v>Yuca en asocio con maíz y ahuyama</v>
          </cell>
        </row>
        <row r="114">
          <cell r="A114" t="str">
            <v>agricola</v>
          </cell>
          <cell r="B114" t="str">
            <v>yuca_maiz_name</v>
          </cell>
          <cell r="C114" t="str">
            <v>Yuca en asocio con maíz y ñame</v>
          </cell>
        </row>
        <row r="115">
          <cell r="A115" t="str">
            <v>agricola</v>
          </cell>
          <cell r="B115" t="str">
            <v>yuca_maiz_name_patilla</v>
          </cell>
          <cell r="C115" t="str">
            <v>Yuca en asocio con maíz, ñame y patilla</v>
          </cell>
        </row>
        <row r="116">
          <cell r="A116" t="str">
            <v>agricola</v>
          </cell>
          <cell r="B116" t="str">
            <v>yuca_maiz_patilla</v>
          </cell>
          <cell r="C116" t="str">
            <v>Yuca en asocio con maíz y patilla</v>
          </cell>
        </row>
        <row r="117">
          <cell r="A117" t="str">
            <v>agricola</v>
          </cell>
          <cell r="B117" t="str">
            <v>zanahoria</v>
          </cell>
          <cell r="C117" t="str">
            <v>Zanahoria</v>
          </cell>
        </row>
        <row r="118">
          <cell r="A118" t="str">
            <v>agricola</v>
          </cell>
          <cell r="B118" t="str">
            <v>patilla_melon</v>
          </cell>
          <cell r="C118" t="str">
            <v>Patilla en asocio con melón</v>
          </cell>
        </row>
        <row r="119">
          <cell r="A119" t="str">
            <v>agricola</v>
          </cell>
          <cell r="B119" t="str">
            <v>tabaco</v>
          </cell>
          <cell r="C119" t="str">
            <v>Tabaco</v>
          </cell>
        </row>
        <row r="120">
          <cell r="A120" t="str">
            <v>agricola</v>
          </cell>
          <cell r="B120" t="str">
            <v>ajonjoli</v>
          </cell>
          <cell r="C120" t="str">
            <v>Ajonjolí</v>
          </cell>
        </row>
        <row r="121">
          <cell r="A121" t="str">
            <v>agricola</v>
          </cell>
          <cell r="B121" t="str">
            <v>mamoncillo</v>
          </cell>
          <cell r="C121" t="str">
            <v>Mamoncillo</v>
          </cell>
        </row>
        <row r="122">
          <cell r="A122" t="str">
            <v>agricola</v>
          </cell>
          <cell r="B122" t="str">
            <v>yuca_name</v>
          </cell>
          <cell r="C122" t="str">
            <v>Yuca en asocio con ñame</v>
          </cell>
        </row>
        <row r="123">
          <cell r="A123" t="str">
            <v>agricola</v>
          </cell>
          <cell r="B123" t="str">
            <v>hierbabuena</v>
          </cell>
          <cell r="C123" t="str">
            <v>Hierbabuena</v>
          </cell>
        </row>
        <row r="124">
          <cell r="A124" t="str">
            <v>agricola</v>
          </cell>
          <cell r="B124"/>
        </row>
        <row r="125">
          <cell r="A125" t="str">
            <v>agricola</v>
          </cell>
          <cell r="B125"/>
        </row>
        <row r="126">
          <cell r="A126" t="str">
            <v>agricola</v>
          </cell>
          <cell r="B126"/>
        </row>
        <row r="127">
          <cell r="A127" t="str">
            <v>agricola</v>
          </cell>
          <cell r="B127"/>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G111"/>
  <sheetViews>
    <sheetView tabSelected="1" zoomScale="120" zoomScaleNormal="120" workbookViewId="0">
      <pane ySplit="1" topLeftCell="A71" activePane="bottomLeft" state="frozen"/>
      <selection pane="bottomLeft" activeCell="G107" sqref="G107"/>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36.5703125" style="1" bestFit="1" customWidth="1"/>
    <col min="8" max="16384" width="11.42578125" style="1"/>
  </cols>
  <sheetData>
    <row r="1" spans="1:6" ht="30.75">
      <c r="A1" s="3" t="s">
        <v>0</v>
      </c>
      <c r="B1" s="3"/>
      <c r="C1" s="82" t="s">
        <v>1</v>
      </c>
      <c r="D1" s="3" t="s">
        <v>2</v>
      </c>
      <c r="E1" s="86" t="s">
        <v>3</v>
      </c>
      <c r="F1" s="86" t="s">
        <v>4</v>
      </c>
    </row>
    <row r="2" spans="1:6" ht="14.45" customHeight="1">
      <c r="A2" s="89" t="s">
        <v>5</v>
      </c>
      <c r="B2" s="25" t="s">
        <v>6</v>
      </c>
      <c r="C2" s="81">
        <v>40.364270691658298</v>
      </c>
      <c r="D2" s="5">
        <v>40.364270917527904</v>
      </c>
      <c r="E2" s="5">
        <v>40.364270706814402</v>
      </c>
      <c r="F2" s="26">
        <v>40.364270810445703</v>
      </c>
    </row>
    <row r="3" spans="1:6" ht="14.45" customHeight="1">
      <c r="A3" s="89"/>
      <c r="B3" s="25" t="s">
        <v>7</v>
      </c>
      <c r="C3" s="81">
        <v>15.576205809477599</v>
      </c>
      <c r="D3" s="5">
        <v>12.0184273117106</v>
      </c>
      <c r="E3" s="5">
        <v>11.5124858446377</v>
      </c>
      <c r="F3" s="26">
        <v>17.9528830253488</v>
      </c>
    </row>
    <row r="4" spans="1:6" ht="14.45" customHeight="1">
      <c r="A4" s="89"/>
      <c r="B4" s="25" t="s">
        <v>8</v>
      </c>
      <c r="C4" s="81">
        <v>24.788064882180699</v>
      </c>
      <c r="D4" s="5">
        <v>28.345843605817301</v>
      </c>
      <c r="E4" s="5">
        <v>28.8517848621767</v>
      </c>
      <c r="F4" s="26">
        <v>22.411387785096899</v>
      </c>
    </row>
    <row r="5" spans="1:6" ht="14.45" customHeight="1">
      <c r="A5" s="89"/>
      <c r="B5" s="27" t="s">
        <v>9</v>
      </c>
      <c r="C5" s="28">
        <v>0.38589092637059802</v>
      </c>
      <c r="D5" s="28">
        <v>0.29774914890117998</v>
      </c>
      <c r="E5" s="28">
        <v>0.28521476154638248</v>
      </c>
      <c r="F5" s="28">
        <v>0.44477164246710099</v>
      </c>
    </row>
    <row r="6" spans="1:6" ht="14.45" customHeight="1">
      <c r="A6" s="90" t="s">
        <v>10</v>
      </c>
      <c r="B6" s="25" t="s">
        <v>6</v>
      </c>
      <c r="C6" s="81">
        <v>98.8013033929588</v>
      </c>
      <c r="D6" s="5">
        <v>98.801303603309549</v>
      </c>
      <c r="E6" s="5">
        <v>0.28521476154638248</v>
      </c>
      <c r="F6" s="26">
        <v>98.801303465541054</v>
      </c>
    </row>
    <row r="7" spans="1:6" ht="14.45" customHeight="1">
      <c r="A7" s="90"/>
      <c r="B7" s="25" t="s">
        <v>7</v>
      </c>
      <c r="C7" s="81">
        <v>91.2132689496556</v>
      </c>
      <c r="D7" s="5">
        <v>94.447629110860404</v>
      </c>
      <c r="E7" s="5">
        <v>91.335239030894598</v>
      </c>
      <c r="F7" s="26">
        <v>90.626086545188301</v>
      </c>
    </row>
    <row r="8" spans="1:6" ht="14.45" customHeight="1">
      <c r="A8" s="90"/>
      <c r="B8" s="25" t="s">
        <v>8</v>
      </c>
      <c r="C8" s="81">
        <v>7.5880344433031999</v>
      </c>
      <c r="D8" s="5">
        <v>4.3536744924491497</v>
      </c>
      <c r="E8" s="5">
        <v>7.4660646781490403</v>
      </c>
      <c r="F8" s="26">
        <v>8.17521692035276</v>
      </c>
    </row>
    <row r="9" spans="1:6" ht="14.45" customHeight="1">
      <c r="A9" s="90"/>
      <c r="B9" s="27" t="s">
        <v>9</v>
      </c>
      <c r="C9" s="28">
        <v>0.92319904512672679</v>
      </c>
      <c r="D9" s="28">
        <v>0.95593505010896096</v>
      </c>
      <c r="E9" s="28">
        <v>0.92443354087578056</v>
      </c>
      <c r="F9" s="28">
        <v>0.91725598110956097</v>
      </c>
    </row>
    <row r="10" spans="1:6" ht="14.45" customHeight="1">
      <c r="A10" s="90" t="s">
        <v>11</v>
      </c>
      <c r="B10" s="25" t="s">
        <v>6</v>
      </c>
      <c r="C10" s="81">
        <v>2583.7623185530451</v>
      </c>
      <c r="D10" s="5">
        <v>2583.762319105299</v>
      </c>
      <c r="E10" s="5">
        <v>2583.7623241545853</v>
      </c>
      <c r="F10" s="26">
        <v>2583.762316664026</v>
      </c>
    </row>
    <row r="11" spans="1:6" ht="14.45" customHeight="1">
      <c r="A11" s="90"/>
      <c r="B11" s="25" t="s">
        <v>7</v>
      </c>
      <c r="C11" s="81">
        <v>1744.41585875285</v>
      </c>
      <c r="D11" s="5">
        <v>1809.52713514525</v>
      </c>
      <c r="E11" s="5">
        <v>2100.2357696273002</v>
      </c>
      <c r="F11" s="26">
        <v>1944.88040882007</v>
      </c>
    </row>
    <row r="12" spans="1:6" ht="14.45" customHeight="1">
      <c r="A12" s="90"/>
      <c r="B12" s="25" t="s">
        <v>8</v>
      </c>
      <c r="C12" s="81">
        <v>839.34645980019502</v>
      </c>
      <c r="D12" s="5">
        <v>774.23518396004897</v>
      </c>
      <c r="E12" s="5">
        <v>483.52655452728499</v>
      </c>
      <c r="F12" s="26">
        <v>638.88190784395601</v>
      </c>
    </row>
    <row r="13" spans="1:6" ht="14.45" customHeight="1">
      <c r="A13" s="90"/>
      <c r="B13" s="27" t="s">
        <v>9</v>
      </c>
      <c r="C13" s="28">
        <v>0.67514563790440107</v>
      </c>
      <c r="D13" s="28">
        <v>0.70034581809825702</v>
      </c>
      <c r="E13" s="28">
        <v>0.81285950723602396</v>
      </c>
      <c r="F13" s="28">
        <v>0.75273193523898296</v>
      </c>
    </row>
    <row r="14" spans="1:6" ht="14.45" customHeight="1">
      <c r="A14" s="90" t="s">
        <v>12</v>
      </c>
      <c r="B14" s="25" t="s">
        <v>6</v>
      </c>
      <c r="C14" s="81">
        <v>1.74089798207379</v>
      </c>
      <c r="D14" s="5">
        <v>1.7408981055228869</v>
      </c>
      <c r="E14" s="5">
        <v>1.74089859488607</v>
      </c>
      <c r="F14" s="26">
        <v>1.740898841222384</v>
      </c>
    </row>
    <row r="15" spans="1:6" ht="14.45" customHeight="1">
      <c r="A15" s="90"/>
      <c r="B15" s="25" t="s">
        <v>7</v>
      </c>
      <c r="C15" s="81">
        <v>0.56789405590124997</v>
      </c>
      <c r="D15" s="5">
        <v>0.90323716156181999</v>
      </c>
      <c r="E15" s="5">
        <v>1.74089859488607</v>
      </c>
      <c r="F15" s="26">
        <v>0.90323726602466803</v>
      </c>
    </row>
    <row r="16" spans="1:6" ht="14.45" customHeight="1">
      <c r="A16" s="90"/>
      <c r="B16" s="25" t="s">
        <v>8</v>
      </c>
      <c r="C16" s="81">
        <v>1.17300392617254</v>
      </c>
      <c r="D16" s="5">
        <v>0.83766094396106705</v>
      </c>
      <c r="E16" s="5">
        <v>0</v>
      </c>
      <c r="F16" s="26">
        <v>0.837661575197716</v>
      </c>
    </row>
    <row r="17" spans="1:6" ht="14.45" customHeight="1">
      <c r="A17" s="90"/>
      <c r="B17" s="27" t="s">
        <v>9</v>
      </c>
      <c r="C17" s="28">
        <v>0.3262075444678062</v>
      </c>
      <c r="D17" s="28">
        <v>0.51883401946176999</v>
      </c>
      <c r="E17" s="28">
        <v>1</v>
      </c>
      <c r="F17" s="28">
        <v>0.51883386020893296</v>
      </c>
    </row>
    <row r="18" spans="1:6" ht="14.45" customHeight="1">
      <c r="A18" s="91" t="s">
        <v>13</v>
      </c>
      <c r="B18" s="25" t="s">
        <v>6</v>
      </c>
      <c r="C18" s="81">
        <v>392.1481796314938</v>
      </c>
      <c r="D18" s="5">
        <v>392.14817525080599</v>
      </c>
      <c r="E18" s="5">
        <v>392.1481775565635</v>
      </c>
      <c r="F18" s="26">
        <v>392.14818566496331</v>
      </c>
    </row>
    <row r="19" spans="1:6" ht="14.45" customHeight="1">
      <c r="A19" s="91"/>
      <c r="B19" s="25" t="s">
        <v>7</v>
      </c>
      <c r="C19" s="81">
        <v>299.46169018775601</v>
      </c>
      <c r="D19" s="5">
        <v>357.25605418360999</v>
      </c>
      <c r="E19" s="5">
        <v>362.825665219325</v>
      </c>
      <c r="F19" s="26">
        <v>353.20231104883402</v>
      </c>
    </row>
    <row r="20" spans="1:6" ht="14.45" customHeight="1">
      <c r="A20" s="91"/>
      <c r="B20" s="25" t="s">
        <v>8</v>
      </c>
      <c r="C20" s="81">
        <v>92.686489443737798</v>
      </c>
      <c r="D20" s="5">
        <v>34.892121067196001</v>
      </c>
      <c r="E20" s="5">
        <v>29.3225123372385</v>
      </c>
      <c r="F20" s="26">
        <v>38.945874616129302</v>
      </c>
    </row>
    <row r="21" spans="1:6" ht="14.45" customHeight="1">
      <c r="A21" s="91"/>
      <c r="B21" s="27" t="s">
        <v>9</v>
      </c>
      <c r="C21" s="28">
        <v>0.76364421854301001</v>
      </c>
      <c r="D21" s="28">
        <v>0.911023120164004</v>
      </c>
      <c r="E21" s="28">
        <v>0.92522593750162452</v>
      </c>
      <c r="F21" s="28">
        <v>0.90068582224831895</v>
      </c>
    </row>
    <row r="22" spans="1:6" ht="14.45" customHeight="1">
      <c r="A22" s="91" t="s">
        <v>14</v>
      </c>
      <c r="B22" s="25" t="s">
        <v>6</v>
      </c>
      <c r="C22" s="81">
        <v>516.45112651212708</v>
      </c>
      <c r="D22" s="5">
        <v>516.45113022466614</v>
      </c>
      <c r="E22" s="5">
        <v>516.451127931374</v>
      </c>
      <c r="F22" s="26">
        <v>516.45112448744123</v>
      </c>
    </row>
    <row r="23" spans="1:6" ht="14.45" customHeight="1">
      <c r="A23" s="91"/>
      <c r="B23" s="25" t="s">
        <v>7</v>
      </c>
      <c r="C23" s="81">
        <v>388.14742742296602</v>
      </c>
      <c r="D23" s="5">
        <v>452.64186932496699</v>
      </c>
      <c r="E23" s="5">
        <v>472.27968848693502</v>
      </c>
      <c r="F23" s="26">
        <v>460.54301627553201</v>
      </c>
    </row>
    <row r="24" spans="1:6" ht="14.45" customHeight="1">
      <c r="A24" s="91"/>
      <c r="B24" s="25" t="s">
        <v>8</v>
      </c>
      <c r="C24" s="81">
        <v>128.303699089161</v>
      </c>
      <c r="D24" s="5">
        <v>63.809260899699197</v>
      </c>
      <c r="E24" s="5">
        <v>44.171439444439002</v>
      </c>
      <c r="F24" s="26">
        <v>55.908108211909202</v>
      </c>
    </row>
    <row r="25" spans="1:6" ht="14.45" customHeight="1">
      <c r="A25" s="91"/>
      <c r="B25" s="29" t="s">
        <v>9</v>
      </c>
      <c r="C25" s="28">
        <v>0.7515666197580686</v>
      </c>
      <c r="D25" s="28">
        <v>0.87644666229708701</v>
      </c>
      <c r="E25" s="28">
        <v>0.91447121120372787</v>
      </c>
      <c r="F25" s="28">
        <v>0.89174559689961796</v>
      </c>
    </row>
    <row r="26" spans="1:6" ht="14.45" customHeight="1">
      <c r="A26" s="93" t="s">
        <v>15</v>
      </c>
      <c r="B26" s="25" t="s">
        <v>6</v>
      </c>
      <c r="C26" s="81">
        <v>216.16452869646838</v>
      </c>
      <c r="D26" s="5">
        <v>216.164530471722</v>
      </c>
      <c r="E26" s="5">
        <v>216.16453026189862</v>
      </c>
      <c r="F26" s="26">
        <v>216.16453185117138</v>
      </c>
    </row>
    <row r="27" spans="1:6" ht="14.45" customHeight="1">
      <c r="A27" s="93"/>
      <c r="B27" s="25" t="s">
        <v>7</v>
      </c>
      <c r="C27" s="81">
        <v>196.17766959796799</v>
      </c>
      <c r="D27" s="5">
        <v>174.570042973391</v>
      </c>
      <c r="E27" s="5">
        <v>210.31164761775401</v>
      </c>
      <c r="F27" s="26">
        <v>201.11245081120899</v>
      </c>
    </row>
    <row r="28" spans="1:6" ht="14.45" customHeight="1">
      <c r="A28" s="93"/>
      <c r="B28" s="25" t="s">
        <v>8</v>
      </c>
      <c r="C28" s="81">
        <v>19.9868590985004</v>
      </c>
      <c r="D28" s="5">
        <v>41.594487498330999</v>
      </c>
      <c r="E28" s="5">
        <v>5.8528826441446098</v>
      </c>
      <c r="F28" s="26">
        <v>15.052081039962401</v>
      </c>
    </row>
    <row r="29" spans="1:6" ht="14.45" customHeight="1">
      <c r="A29" s="93"/>
      <c r="B29" s="27" t="s">
        <v>9</v>
      </c>
      <c r="C29" s="28">
        <v>0.90753867334744209</v>
      </c>
      <c r="D29" s="28">
        <v>0.80757949785951499</v>
      </c>
      <c r="E29" s="28">
        <v>0.97292394530659854</v>
      </c>
      <c r="F29" s="28">
        <v>0.93036748021953197</v>
      </c>
    </row>
    <row r="30" spans="1:6" ht="14.45" customHeight="1">
      <c r="A30" s="93" t="s">
        <v>16</v>
      </c>
      <c r="B30" s="25" t="s">
        <v>6</v>
      </c>
      <c r="C30" s="81">
        <v>1.4035199200787429</v>
      </c>
      <c r="D30" s="5">
        <v>1.40351999036749</v>
      </c>
      <c r="E30" s="5">
        <v>1.4035195756346199</v>
      </c>
      <c r="F30" s="26">
        <v>1.4035198960368951</v>
      </c>
    </row>
    <row r="31" spans="1:6" ht="14.45" customHeight="1">
      <c r="A31" s="93"/>
      <c r="B31" s="25" t="s">
        <v>7</v>
      </c>
      <c r="C31" s="81">
        <v>0.71775150748566297</v>
      </c>
      <c r="D31" s="5">
        <v>0.71931851887170095</v>
      </c>
      <c r="E31" s="5">
        <v>1.4035195756346199</v>
      </c>
      <c r="F31" s="26">
        <v>0.72308378550261498</v>
      </c>
    </row>
    <row r="32" spans="1:6" ht="14.45" customHeight="1">
      <c r="A32" s="93"/>
      <c r="B32" s="25" t="s">
        <v>8</v>
      </c>
      <c r="C32" s="81">
        <v>0.68576841259307997</v>
      </c>
      <c r="D32" s="5">
        <v>0.68420147149578903</v>
      </c>
      <c r="E32" s="5">
        <v>0</v>
      </c>
      <c r="F32" s="26">
        <v>0.68043611053427999</v>
      </c>
    </row>
    <row r="33" spans="1:6" ht="14.45" customHeight="1">
      <c r="A33" s="93"/>
      <c r="B33" s="27" t="s">
        <v>9</v>
      </c>
      <c r="C33" s="28">
        <v>0.51139388705319855</v>
      </c>
      <c r="D33" s="28">
        <v>0.51251034813074403</v>
      </c>
      <c r="E33" s="28">
        <v>1</v>
      </c>
      <c r="F33" s="28">
        <v>0.51519311378796895</v>
      </c>
    </row>
    <row r="34" spans="1:6" ht="14.45" customHeight="1">
      <c r="A34" s="93" t="s">
        <v>17</v>
      </c>
      <c r="B34" s="25" t="s">
        <v>6</v>
      </c>
      <c r="C34" s="81">
        <v>1977.3091606313101</v>
      </c>
      <c r="D34" s="5">
        <v>1977.3091636385</v>
      </c>
      <c r="E34" s="5">
        <v>1977.3091601422491</v>
      </c>
      <c r="F34" s="26">
        <v>1977.309159490499</v>
      </c>
    </row>
    <row r="35" spans="1:6" ht="14.45" customHeight="1">
      <c r="A35" s="93"/>
      <c r="B35" s="25" t="s">
        <v>7</v>
      </c>
      <c r="C35" s="81">
        <v>1476.8768887536</v>
      </c>
      <c r="D35" s="5">
        <v>1467.7739909634799</v>
      </c>
      <c r="E35" s="5">
        <v>1783.34679557912</v>
      </c>
      <c r="F35" s="26">
        <v>1534.4114449137201</v>
      </c>
    </row>
    <row r="36" spans="1:6" ht="14.45" customHeight="1">
      <c r="A36" s="93"/>
      <c r="B36" s="25" t="s">
        <v>8</v>
      </c>
      <c r="C36" s="81">
        <v>500.43227187770998</v>
      </c>
      <c r="D36" s="5">
        <v>509.53517267502002</v>
      </c>
      <c r="E36" s="5">
        <v>193.962364563129</v>
      </c>
      <c r="F36" s="26">
        <v>442.89771457677898</v>
      </c>
    </row>
    <row r="37" spans="1:6" ht="14.45" customHeight="1">
      <c r="A37" s="93"/>
      <c r="B37" s="27" t="s">
        <v>9</v>
      </c>
      <c r="C37" s="28">
        <v>0.74691247992907017</v>
      </c>
      <c r="D37" s="28">
        <v>0.74230879922823501</v>
      </c>
      <c r="E37" s="28">
        <v>0.90190589894947171</v>
      </c>
      <c r="F37" s="28">
        <v>0.77600988067495602</v>
      </c>
    </row>
    <row r="38" spans="1:6" ht="14.45" customHeight="1">
      <c r="A38" s="92" t="s">
        <v>18</v>
      </c>
      <c r="B38" s="25" t="s">
        <v>6</v>
      </c>
      <c r="C38" s="81">
        <v>294.21936135357186</v>
      </c>
      <c r="D38" s="5">
        <v>294.21936186654887</v>
      </c>
      <c r="E38" s="5">
        <v>294.21936270444394</v>
      </c>
      <c r="F38" s="26">
        <v>294.21936179680063</v>
      </c>
    </row>
    <row r="39" spans="1:6" ht="14.45" customHeight="1">
      <c r="A39" s="92"/>
      <c r="B39" s="25" t="s">
        <v>7</v>
      </c>
      <c r="C39" s="81">
        <v>288.31351947866301</v>
      </c>
      <c r="D39" s="5">
        <v>14.9590408305399</v>
      </c>
      <c r="E39" s="5">
        <v>292.07040274564599</v>
      </c>
      <c r="F39" s="26">
        <v>289.22703267038202</v>
      </c>
    </row>
    <row r="40" spans="1:6" ht="14.45" customHeight="1">
      <c r="A40" s="92"/>
      <c r="B40" s="25" t="s">
        <v>8</v>
      </c>
      <c r="C40" s="81">
        <v>5.9058418749088197</v>
      </c>
      <c r="D40" s="5">
        <v>279.26032103600897</v>
      </c>
      <c r="E40" s="5">
        <v>2.14895995879797</v>
      </c>
      <c r="F40" s="26">
        <v>4.9923291264185998</v>
      </c>
    </row>
    <row r="41" spans="1:6" ht="14.45" customHeight="1">
      <c r="A41" s="92"/>
      <c r="B41" s="27" t="s">
        <v>9</v>
      </c>
      <c r="C41" s="28">
        <v>0.97992707941537671</v>
      </c>
      <c r="D41" s="28">
        <v>5.08431557176885E-2</v>
      </c>
      <c r="E41" s="28">
        <v>0.9926960620842733</v>
      </c>
      <c r="F41" s="28">
        <v>0.98303194903309399</v>
      </c>
    </row>
    <row r="42" spans="1:6" ht="14.45" customHeight="1">
      <c r="A42" s="92" t="s">
        <v>19</v>
      </c>
      <c r="B42" s="25" t="s">
        <v>6</v>
      </c>
      <c r="C42" s="81">
        <v>2289.8706824981518</v>
      </c>
      <c r="D42" s="5">
        <v>2289.8706858437172</v>
      </c>
      <c r="E42" s="5">
        <v>2289.8706848592547</v>
      </c>
      <c r="F42" s="26">
        <v>2289.8706861697742</v>
      </c>
    </row>
    <row r="43" spans="1:6" ht="14.45" customHeight="1">
      <c r="A43" s="92"/>
      <c r="B43" s="25" t="s">
        <v>7</v>
      </c>
      <c r="C43" s="81">
        <v>2025.4580653963401</v>
      </c>
      <c r="D43" s="5">
        <v>2030.5705841264801</v>
      </c>
      <c r="E43" s="5">
        <v>2147.9155737218098</v>
      </c>
      <c r="F43" s="26">
        <v>2088.6641394037902</v>
      </c>
    </row>
    <row r="44" spans="1:6" ht="14.45" customHeight="1">
      <c r="A44" s="92"/>
      <c r="B44" s="25" t="s">
        <v>8</v>
      </c>
      <c r="C44" s="81">
        <v>264.41261710181197</v>
      </c>
      <c r="D44" s="5">
        <v>259.300101717237</v>
      </c>
      <c r="E44" s="5">
        <v>141.95511113744499</v>
      </c>
      <c r="F44" s="26">
        <v>201.206546765984</v>
      </c>
    </row>
    <row r="45" spans="1:6" ht="14.45" customHeight="1">
      <c r="A45" s="92"/>
      <c r="B45" s="27" t="s">
        <v>9</v>
      </c>
      <c r="C45" s="28">
        <v>0.88452945438239827</v>
      </c>
      <c r="D45" s="28">
        <v>0.88676212009688404</v>
      </c>
      <c r="E45" s="28">
        <v>0.93800736780637461</v>
      </c>
      <c r="F45" s="28">
        <v>0.91213191732562904</v>
      </c>
    </row>
    <row r="46" spans="1:6" ht="14.45" customHeight="1">
      <c r="A46" s="92" t="s">
        <v>20</v>
      </c>
      <c r="B46" s="25" t="s">
        <v>6</v>
      </c>
      <c r="C46" s="81">
        <v>305.78951345706702</v>
      </c>
      <c r="D46" s="83">
        <v>305.78951104650747</v>
      </c>
      <c r="E46" s="83">
        <v>305.78951264627034</v>
      </c>
      <c r="F46" s="83">
        <v>305.78951301147839</v>
      </c>
    </row>
    <row r="47" spans="1:6" ht="14.45" customHeight="1">
      <c r="A47" s="92"/>
      <c r="B47" s="25" t="s">
        <v>7</v>
      </c>
      <c r="C47" s="81">
        <v>185.44330757502701</v>
      </c>
      <c r="D47" s="83">
        <v>280.02794601764998</v>
      </c>
      <c r="E47" s="83">
        <v>293.40669604173002</v>
      </c>
      <c r="F47" s="83">
        <v>290.56622020697199</v>
      </c>
    </row>
    <row r="48" spans="1:6" ht="14.45" customHeight="1">
      <c r="A48" s="92"/>
      <c r="B48" s="25" t="s">
        <v>8</v>
      </c>
      <c r="C48" s="81">
        <v>120.34620588204</v>
      </c>
      <c r="D48" s="83">
        <v>25.7615650288575</v>
      </c>
      <c r="E48" s="83">
        <v>12.382816604540301</v>
      </c>
      <c r="F48" s="83">
        <v>15.2232928045064</v>
      </c>
    </row>
    <row r="49" spans="1:6" ht="14.45" customHeight="1">
      <c r="A49" s="92"/>
      <c r="B49" s="27" t="s">
        <v>9</v>
      </c>
      <c r="C49" s="28">
        <v>0.60644103023193874</v>
      </c>
      <c r="D49" s="28">
        <v>0.91575392844348003</v>
      </c>
      <c r="E49" s="28">
        <v>0.9595054241808989</v>
      </c>
      <c r="F49" s="28">
        <v>0.95021643268736</v>
      </c>
    </row>
    <row r="50" spans="1:6" ht="14.45" customHeight="1">
      <c r="A50" s="94" t="s">
        <v>21</v>
      </c>
      <c r="B50" s="25" t="s">
        <v>6</v>
      </c>
      <c r="C50" s="81">
        <v>511.35257482066402</v>
      </c>
      <c r="D50" s="83">
        <v>511.352572862594</v>
      </c>
      <c r="E50" s="83">
        <v>511.352574484446</v>
      </c>
      <c r="F50" s="83">
        <v>511.35257364726181</v>
      </c>
    </row>
    <row r="51" spans="1:6" ht="14.45" customHeight="1">
      <c r="A51" s="94"/>
      <c r="B51" s="25" t="s">
        <v>7</v>
      </c>
      <c r="C51" s="81">
        <v>294.90880178720499</v>
      </c>
      <c r="D51" s="83">
        <v>410.133129023847</v>
      </c>
      <c r="E51" s="83">
        <v>325.72661238437598</v>
      </c>
      <c r="F51" s="83">
        <v>421.82664965484901</v>
      </c>
    </row>
    <row r="52" spans="1:6" ht="14.45" customHeight="1">
      <c r="A52" s="94"/>
      <c r="B52" s="25" t="s">
        <v>8</v>
      </c>
      <c r="C52" s="81">
        <v>216.443773033459</v>
      </c>
      <c r="D52" s="83">
        <v>101.219443838747</v>
      </c>
      <c r="E52" s="83">
        <v>185.62596210007001</v>
      </c>
      <c r="F52" s="83">
        <v>89.5259239924128</v>
      </c>
    </row>
    <row r="53" spans="1:6" ht="14.45" customHeight="1">
      <c r="A53" s="94"/>
      <c r="B53" s="27" t="s">
        <v>9</v>
      </c>
      <c r="C53" s="28">
        <v>0.57672302107920781</v>
      </c>
      <c r="D53" s="28">
        <v>0.80205547168343705</v>
      </c>
      <c r="E53" s="28">
        <v>0.63699026588998575</v>
      </c>
      <c r="F53" s="28">
        <v>0.82492329440358103</v>
      </c>
    </row>
    <row r="54" spans="1:6" ht="14.45" customHeight="1">
      <c r="A54" s="94" t="s">
        <v>22</v>
      </c>
      <c r="B54" s="25" t="s">
        <v>6</v>
      </c>
      <c r="C54" s="81">
        <v>81.912941197593412</v>
      </c>
      <c r="D54" s="83">
        <v>81.912940784881854</v>
      </c>
      <c r="E54" s="83">
        <v>81.912940530754057</v>
      </c>
      <c r="F54" s="83">
        <v>81.912940477956525</v>
      </c>
    </row>
    <row r="55" spans="1:6" ht="14.45" customHeight="1">
      <c r="A55" s="94"/>
      <c r="B55" s="25" t="s">
        <v>7</v>
      </c>
      <c r="C55" s="81">
        <v>76.100416831664106</v>
      </c>
      <c r="D55" s="83">
        <v>81.752802178674699</v>
      </c>
      <c r="E55" s="83">
        <v>81.777249029910905</v>
      </c>
      <c r="F55" s="83">
        <v>81.716304869655005</v>
      </c>
    </row>
    <row r="56" spans="1:6" ht="14.45" customHeight="1">
      <c r="A56" s="94"/>
      <c r="B56" s="25" t="s">
        <v>8</v>
      </c>
      <c r="C56" s="81">
        <v>5.8125243659293098</v>
      </c>
      <c r="D56" s="83">
        <v>0.16013860620715001</v>
      </c>
      <c r="E56" s="83">
        <v>0.13569150084314499</v>
      </c>
      <c r="F56" s="83">
        <v>0.196635608301517</v>
      </c>
    </row>
    <row r="57" spans="1:6" ht="14.45" customHeight="1">
      <c r="A57" s="94"/>
      <c r="B57" s="27" t="s">
        <v>9</v>
      </c>
      <c r="C57" s="28">
        <v>0.92904021903073752</v>
      </c>
      <c r="D57" s="28">
        <v>0.99804501456457595</v>
      </c>
      <c r="E57" s="85">
        <v>0.99834346685683684</v>
      </c>
      <c r="F57" s="28">
        <v>0.99759945611579603</v>
      </c>
    </row>
    <row r="58" spans="1:6" ht="14.45" customHeight="1">
      <c r="A58" s="95" t="s">
        <v>23</v>
      </c>
      <c r="B58" s="25" t="s">
        <v>6</v>
      </c>
      <c r="C58" s="81">
        <v>62.774448985049389</v>
      </c>
      <c r="D58" s="83">
        <v>62.774448930582295</v>
      </c>
      <c r="E58" s="83">
        <v>62.774448008597496</v>
      </c>
      <c r="F58" s="83">
        <v>62.774448098211799</v>
      </c>
    </row>
    <row r="59" spans="1:6" ht="14.45" customHeight="1">
      <c r="A59" s="95"/>
      <c r="B59" s="25" t="s">
        <v>7</v>
      </c>
      <c r="C59" s="81">
        <v>0.51788594553119405</v>
      </c>
      <c r="D59" s="83">
        <v>34.877784770431397</v>
      </c>
      <c r="E59" s="83">
        <v>39.224397717045797</v>
      </c>
      <c r="F59" s="83">
        <v>39.132755621551098</v>
      </c>
    </row>
    <row r="60" spans="1:6" ht="14.45" customHeight="1">
      <c r="A60" s="95"/>
      <c r="B60" s="25" t="s">
        <v>8</v>
      </c>
      <c r="C60" s="81">
        <v>62.256563039518198</v>
      </c>
      <c r="D60" s="83">
        <v>27.896664160150898</v>
      </c>
      <c r="E60" s="83">
        <v>23.550050291551699</v>
      </c>
      <c r="F60" s="83">
        <v>23.641692476660701</v>
      </c>
    </row>
    <row r="61" spans="1:6" ht="14.45" customHeight="1">
      <c r="A61" s="95"/>
      <c r="B61" s="27" t="s">
        <v>9</v>
      </c>
      <c r="C61" s="28">
        <v>8.2499480904171026E-3</v>
      </c>
      <c r="D61" s="28">
        <v>0.55560479406199503</v>
      </c>
      <c r="E61" s="85">
        <v>0.62484655717997994</v>
      </c>
      <c r="F61" s="28">
        <v>0.62338669326613905</v>
      </c>
    </row>
    <row r="62" spans="1:6" ht="14.45" customHeight="1">
      <c r="A62" s="95" t="s">
        <v>24</v>
      </c>
      <c r="B62" s="25" t="s">
        <v>6</v>
      </c>
      <c r="C62" s="81">
        <v>47.222892275601659</v>
      </c>
      <c r="D62" s="83">
        <v>47.222890558731407</v>
      </c>
      <c r="E62" s="83">
        <v>47.222891626591164</v>
      </c>
      <c r="F62" s="83">
        <v>47.222891183330319</v>
      </c>
    </row>
    <row r="63" spans="1:6" ht="14.45" customHeight="1">
      <c r="A63" s="95"/>
      <c r="B63" s="25" t="s">
        <v>7</v>
      </c>
      <c r="C63" s="81">
        <v>44.629833446088298</v>
      </c>
      <c r="D63" s="83">
        <v>37.075214028898003</v>
      </c>
      <c r="E63" s="83">
        <v>45.509763064808901</v>
      </c>
      <c r="F63" s="83">
        <v>45.217924571942</v>
      </c>
    </row>
    <row r="64" spans="1:6" ht="14.45" customHeight="1">
      <c r="A64" s="95"/>
      <c r="B64" s="25" t="s">
        <v>8</v>
      </c>
      <c r="C64" s="81">
        <v>2.5930588295133599</v>
      </c>
      <c r="D64" s="83">
        <v>10.147676529833401</v>
      </c>
      <c r="E64" s="83">
        <v>1.71312856178226</v>
      </c>
      <c r="F64" s="83">
        <v>2.00496661138832</v>
      </c>
    </row>
    <row r="65" spans="1:6" ht="14.45" customHeight="1">
      <c r="A65" s="95"/>
      <c r="B65" s="27" t="s">
        <v>9</v>
      </c>
      <c r="C65" s="28">
        <v>0.94508894511628427</v>
      </c>
      <c r="D65" s="28">
        <v>0.78511106775192696</v>
      </c>
      <c r="E65" s="85">
        <v>0.96372249765370976</v>
      </c>
      <c r="F65" s="28">
        <v>0.95754248498668604</v>
      </c>
    </row>
    <row r="66" spans="1:6" ht="14.45" customHeight="1">
      <c r="A66" s="95" t="s">
        <v>25</v>
      </c>
      <c r="B66" s="25" t="s">
        <v>6</v>
      </c>
      <c r="C66" s="81">
        <v>652.23442532345985</v>
      </c>
      <c r="D66" s="83">
        <v>652.23442197259828</v>
      </c>
      <c r="E66" s="83">
        <v>652.23442308080973</v>
      </c>
      <c r="F66" s="83">
        <v>652.23442272901161</v>
      </c>
    </row>
    <row r="67" spans="1:6" ht="14.45" customHeight="1">
      <c r="A67" s="95"/>
      <c r="B67" s="25" t="s">
        <v>7</v>
      </c>
      <c r="C67" s="81">
        <v>578.672816804489</v>
      </c>
      <c r="D67" s="83">
        <v>9.4306358767102694</v>
      </c>
      <c r="E67" s="83">
        <v>633.33681969902705</v>
      </c>
      <c r="F67" s="83">
        <v>628.18778381807897</v>
      </c>
    </row>
    <row r="68" spans="1:6" ht="14.45" customHeight="1">
      <c r="A68" s="95"/>
      <c r="B68" s="25" t="s">
        <v>8</v>
      </c>
      <c r="C68" s="81">
        <v>73.5616085189708</v>
      </c>
      <c r="D68" s="83">
        <v>642.80378609588797</v>
      </c>
      <c r="E68" s="83">
        <v>18.897603381782702</v>
      </c>
      <c r="F68" s="83">
        <v>24.0466389109327</v>
      </c>
    </row>
    <row r="69" spans="1:6" ht="14.45" customHeight="1">
      <c r="A69" s="95"/>
      <c r="B69" s="27" t="s">
        <v>9</v>
      </c>
      <c r="C69" s="28">
        <v>0.88721599832377795</v>
      </c>
      <c r="D69" s="28">
        <v>1.4458966836169901E-2</v>
      </c>
      <c r="E69" s="85">
        <v>0.97102636304824197</v>
      </c>
      <c r="F69" s="28">
        <v>0.96313190768080104</v>
      </c>
    </row>
    <row r="70" spans="1:6" ht="14.45" customHeight="1">
      <c r="A70" s="95" t="s">
        <v>26</v>
      </c>
      <c r="B70" s="25" t="s">
        <v>6</v>
      </c>
      <c r="C70" s="81">
        <v>83.76586474055388</v>
      </c>
      <c r="D70" s="83">
        <v>83.76586453580866</v>
      </c>
      <c r="E70" s="83">
        <v>83.765865064879478</v>
      </c>
      <c r="F70" s="83">
        <v>83.76586461827884</v>
      </c>
    </row>
    <row r="71" spans="1:6" ht="14.45" customHeight="1">
      <c r="A71" s="95"/>
      <c r="B71" s="25" t="s">
        <v>7</v>
      </c>
      <c r="C71" s="81">
        <v>82.232728598184806</v>
      </c>
      <c r="D71" s="83">
        <v>82.664034227579606</v>
      </c>
      <c r="E71" s="83">
        <v>83.462973433899506</v>
      </c>
      <c r="F71" s="83">
        <v>83.525504847528694</v>
      </c>
    </row>
    <row r="72" spans="1:6" ht="14.45" customHeight="1">
      <c r="A72" s="95"/>
      <c r="B72" s="25" t="s">
        <v>8</v>
      </c>
      <c r="C72" s="81">
        <v>1.5331361423690699</v>
      </c>
      <c r="D72" s="83">
        <v>1.1018303082290599</v>
      </c>
      <c r="E72" s="83">
        <v>0.30289163097997301</v>
      </c>
      <c r="F72" s="83">
        <v>0.240359770750148</v>
      </c>
    </row>
    <row r="73" spans="1:6" ht="14.45" customHeight="1">
      <c r="A73" s="95"/>
      <c r="B73" s="27" t="s">
        <v>9</v>
      </c>
      <c r="C73" s="28">
        <v>0.98169736387109929</v>
      </c>
      <c r="D73" s="28">
        <v>0.98684630888327995</v>
      </c>
      <c r="E73" s="85">
        <v>0.99638406848964822</v>
      </c>
      <c r="F73" s="28">
        <v>0.99713057613807898</v>
      </c>
    </row>
    <row r="74" spans="1:6" ht="14.45" customHeight="1">
      <c r="A74" s="95" t="s">
        <v>27</v>
      </c>
      <c r="B74" s="25" t="s">
        <v>6</v>
      </c>
      <c r="C74" s="81">
        <v>223.91480530223379</v>
      </c>
      <c r="D74" s="83">
        <v>223.9148044170725</v>
      </c>
      <c r="E74" s="83">
        <v>223.91480481709712</v>
      </c>
      <c r="F74" s="83">
        <v>223.91480523040465</v>
      </c>
    </row>
    <row r="75" spans="1:6" ht="14.45" customHeight="1">
      <c r="A75" s="95"/>
      <c r="B75" s="25" t="s">
        <v>7</v>
      </c>
      <c r="C75" s="81">
        <v>130.61375938206399</v>
      </c>
      <c r="D75" s="83">
        <v>146.686551432454</v>
      </c>
      <c r="E75" s="83">
        <v>223.86489196387799</v>
      </c>
      <c r="F75" s="83">
        <v>223.88621065004301</v>
      </c>
    </row>
    <row r="76" spans="1:6" ht="14.45" customHeight="1">
      <c r="A76" s="95"/>
      <c r="B76" s="25" t="s">
        <v>8</v>
      </c>
      <c r="C76" s="81">
        <v>93.301045920169798</v>
      </c>
      <c r="D76" s="83">
        <v>77.228252984618507</v>
      </c>
      <c r="E76" s="83">
        <v>4.9912853219133697E-2</v>
      </c>
      <c r="F76" s="83">
        <v>2.8594580361627799E-2</v>
      </c>
    </row>
    <row r="77" spans="1:6" ht="14.45" customHeight="1">
      <c r="A77" s="95"/>
      <c r="B77" s="27" t="s">
        <v>9</v>
      </c>
      <c r="C77" s="28">
        <v>0.58331899583756996</v>
      </c>
      <c r="D77" s="28">
        <v>0.65509983502131397</v>
      </c>
      <c r="E77" s="85">
        <v>0.99977708998179049</v>
      </c>
      <c r="F77" s="28">
        <v>0.99987229705364</v>
      </c>
    </row>
    <row r="78" spans="1:6" ht="14.45" customHeight="1">
      <c r="A78" s="96" t="s">
        <v>28</v>
      </c>
      <c r="B78" s="25" t="s">
        <v>6</v>
      </c>
      <c r="C78" s="81">
        <v>227.02191879702369</v>
      </c>
      <c r="D78" s="83">
        <v>227.02191985671129</v>
      </c>
      <c r="E78" s="83">
        <v>227.02192004833299</v>
      </c>
      <c r="F78" s="83">
        <v>227.02192003397701</v>
      </c>
    </row>
    <row r="79" spans="1:6" ht="14.45" customHeight="1">
      <c r="A79" s="96"/>
      <c r="B79" s="25" t="s">
        <v>7</v>
      </c>
      <c r="C79" s="81">
        <v>152.80286274400299</v>
      </c>
      <c r="D79" s="83">
        <v>9.14828880334729</v>
      </c>
      <c r="E79" s="83">
        <v>227.02192004833299</v>
      </c>
      <c r="F79" s="83">
        <v>227.02192003397701</v>
      </c>
    </row>
    <row r="80" spans="1:6" ht="14.45" customHeight="1">
      <c r="A80" s="96"/>
      <c r="B80" s="25" t="s">
        <v>8</v>
      </c>
      <c r="C80" s="81">
        <v>74.219056053020694</v>
      </c>
      <c r="D80" s="83">
        <v>217.87363105336399</v>
      </c>
      <c r="E80" s="83">
        <v>0</v>
      </c>
      <c r="F80" s="83">
        <v>0</v>
      </c>
    </row>
    <row r="81" spans="1:7" ht="14.45" customHeight="1">
      <c r="A81" s="96"/>
      <c r="B81" s="27" t="s">
        <v>9</v>
      </c>
      <c r="C81" s="28">
        <v>0.67307537331063327</v>
      </c>
      <c r="D81" s="84">
        <v>4.02969405294493E-2</v>
      </c>
      <c r="E81" s="28">
        <v>1</v>
      </c>
      <c r="F81" s="28">
        <v>1</v>
      </c>
    </row>
    <row r="82" spans="1:7" ht="14.45" customHeight="1">
      <c r="A82" s="96" t="s">
        <v>29</v>
      </c>
      <c r="B82" s="25" t="s">
        <v>6</v>
      </c>
      <c r="C82" s="81">
        <v>383.66613278006872</v>
      </c>
      <c r="D82" s="83">
        <v>383.66613147848</v>
      </c>
      <c r="E82" s="83">
        <v>383.6661309888982</v>
      </c>
      <c r="F82" s="83">
        <v>383.66613057880681</v>
      </c>
    </row>
    <row r="83" spans="1:7" ht="14.45" customHeight="1">
      <c r="A83" s="96"/>
      <c r="B83" s="25" t="s">
        <v>7</v>
      </c>
      <c r="C83" s="81">
        <v>292.118255796482</v>
      </c>
      <c r="D83" s="83">
        <v>0</v>
      </c>
      <c r="E83" s="83">
        <v>382.16893602224701</v>
      </c>
      <c r="F83" s="83">
        <v>381.62024720367299</v>
      </c>
    </row>
    <row r="84" spans="1:7" ht="14.45" customHeight="1">
      <c r="A84" s="96"/>
      <c r="B84" s="25" t="s">
        <v>8</v>
      </c>
      <c r="C84" s="81">
        <v>91.547876983586704</v>
      </c>
      <c r="D84" s="83">
        <v>383.66613147848</v>
      </c>
      <c r="E84" s="83">
        <v>1.4971949666512201</v>
      </c>
      <c r="F84" s="83">
        <v>2.0458833751338199</v>
      </c>
    </row>
    <row r="85" spans="1:7" ht="14.45" customHeight="1">
      <c r="A85" s="96"/>
      <c r="B85" s="27" t="s">
        <v>9</v>
      </c>
      <c r="C85" s="28">
        <v>0.76138660892420951</v>
      </c>
      <c r="D85" s="84">
        <v>0</v>
      </c>
      <c r="E85" s="85">
        <v>0.99609766188432591</v>
      </c>
      <c r="F85" s="28">
        <v>0.99466754239669997</v>
      </c>
    </row>
    <row r="86" spans="1:7" ht="14.45" customHeight="1">
      <c r="A86" s="96" t="s">
        <v>30</v>
      </c>
      <c r="B86" s="25" t="s">
        <v>6</v>
      </c>
      <c r="C86" s="81">
        <v>1441.0484695276</v>
      </c>
      <c r="D86" s="83">
        <v>1441.048468214663</v>
      </c>
      <c r="E86" s="83">
        <v>1441.0484665437721</v>
      </c>
      <c r="F86" s="83">
        <v>1441.0484655674759</v>
      </c>
    </row>
    <row r="87" spans="1:7" ht="14.45" customHeight="1">
      <c r="A87" s="96"/>
      <c r="B87" s="25" t="s">
        <v>7</v>
      </c>
      <c r="C87" s="81">
        <v>319.18256519087998</v>
      </c>
      <c r="D87" s="83">
        <v>19.102030078593199</v>
      </c>
      <c r="E87" s="83">
        <v>538.66091211981905</v>
      </c>
      <c r="F87" s="83">
        <v>584.39283559217495</v>
      </c>
    </row>
    <row r="88" spans="1:7" ht="14.45" customHeight="1">
      <c r="A88" s="96"/>
      <c r="B88" s="25" t="s">
        <v>8</v>
      </c>
      <c r="C88" s="81">
        <v>1121.86590433672</v>
      </c>
      <c r="D88" s="83">
        <v>1421.9464381360699</v>
      </c>
      <c r="E88" s="83">
        <v>902.38755442395302</v>
      </c>
      <c r="F88" s="83">
        <v>856.65562997530105</v>
      </c>
    </row>
    <row r="89" spans="1:7" ht="14.45" customHeight="1">
      <c r="A89" s="96"/>
      <c r="B89" s="27" t="s">
        <v>9</v>
      </c>
      <c r="C89" s="87">
        <v>0.22149328904635207</v>
      </c>
      <c r="D89" s="28">
        <v>1.32556471901733E-2</v>
      </c>
      <c r="E89" s="85">
        <v>0.37379791493880143</v>
      </c>
      <c r="F89" s="28">
        <v>0.405533088966612</v>
      </c>
      <c r="G89" s="88" t="s">
        <v>31</v>
      </c>
    </row>
    <row r="90" spans="1:7" ht="14.45" customHeight="1">
      <c r="A90" s="96" t="s">
        <v>32</v>
      </c>
      <c r="B90" s="25" t="s">
        <v>6</v>
      </c>
      <c r="C90" s="81">
        <v>1919.952850513796</v>
      </c>
      <c r="D90" s="83">
        <v>1919.9528467693881</v>
      </c>
      <c r="E90" s="83">
        <v>1919.9528425726689</v>
      </c>
      <c r="F90" s="83">
        <v>1919.952848535341</v>
      </c>
    </row>
    <row r="91" spans="1:7" ht="14.45" customHeight="1">
      <c r="A91" s="96"/>
      <c r="B91" s="25" t="s">
        <v>7</v>
      </c>
      <c r="C91" s="81">
        <v>1153.81365985819</v>
      </c>
      <c r="D91" s="83">
        <v>25.811295601128101</v>
      </c>
      <c r="E91" s="83">
        <v>1791.3528610001099</v>
      </c>
      <c r="F91" s="83">
        <v>1786.30054068705</v>
      </c>
    </row>
    <row r="92" spans="1:7" ht="14.45" customHeight="1">
      <c r="A92" s="96"/>
      <c r="B92" s="25" t="s">
        <v>8</v>
      </c>
      <c r="C92" s="81">
        <v>766.13919065560594</v>
      </c>
      <c r="D92" s="83">
        <v>1894.1415511682601</v>
      </c>
      <c r="E92" s="83">
        <v>128.59998157255899</v>
      </c>
      <c r="F92" s="83">
        <v>133.652307848291</v>
      </c>
    </row>
    <row r="93" spans="1:7" ht="14.45" customHeight="1">
      <c r="A93" s="96"/>
      <c r="B93" s="27" t="s">
        <v>9</v>
      </c>
      <c r="C93" s="28">
        <v>0.60095937228324092</v>
      </c>
      <c r="D93" s="28">
        <v>1.34437132893964E-2</v>
      </c>
      <c r="E93" s="85">
        <v>0.93301919780475495</v>
      </c>
      <c r="F93" s="28">
        <v>0.93038771345335403</v>
      </c>
    </row>
    <row r="94" spans="1:7" ht="14.45" customHeight="1">
      <c r="A94" s="96" t="s">
        <v>33</v>
      </c>
      <c r="B94" s="25" t="s">
        <v>6</v>
      </c>
      <c r="C94" s="81">
        <v>225.63433783703499</v>
      </c>
      <c r="D94" s="83">
        <v>225.6343358308807</v>
      </c>
      <c r="E94" s="83">
        <v>225.6343353065549</v>
      </c>
      <c r="F94" s="83">
        <v>225.63433723328561</v>
      </c>
    </row>
    <row r="95" spans="1:7" ht="14.45" customHeight="1">
      <c r="A95" s="96"/>
      <c r="B95" s="25" t="s">
        <v>7</v>
      </c>
      <c r="C95" s="81">
        <v>116.75538971334601</v>
      </c>
      <c r="D95" s="83">
        <v>12.226778174692701</v>
      </c>
      <c r="E95" s="83">
        <v>178.123031625289</v>
      </c>
      <c r="F95" s="83">
        <v>160.437691420882</v>
      </c>
    </row>
    <row r="96" spans="1:7" ht="14.45" customHeight="1">
      <c r="A96" s="96"/>
      <c r="B96" s="25" t="s">
        <v>8</v>
      </c>
      <c r="C96" s="81">
        <v>108.878948123689</v>
      </c>
      <c r="D96" s="83">
        <v>213.407557656188</v>
      </c>
      <c r="E96" s="83">
        <v>47.5113036812659</v>
      </c>
      <c r="F96" s="83">
        <v>65.196645812403602</v>
      </c>
    </row>
    <row r="97" spans="1:7" ht="14.45" customHeight="1">
      <c r="A97" s="96"/>
      <c r="B97" s="27" t="s">
        <v>9</v>
      </c>
      <c r="C97" s="28">
        <v>0.51745399584381035</v>
      </c>
      <c r="D97" s="100">
        <v>5.41884644004582E-2</v>
      </c>
      <c r="E97" s="85">
        <v>0.78943229709824403</v>
      </c>
      <c r="F97" s="28">
        <v>0.71105175474690197</v>
      </c>
      <c r="G97" s="88"/>
    </row>
    <row r="98" spans="1:7" ht="14.45" customHeight="1">
      <c r="A98" s="97" t="s">
        <v>34</v>
      </c>
      <c r="B98" s="25" t="s">
        <v>6</v>
      </c>
      <c r="C98" s="81">
        <v>1027.5483701110827</v>
      </c>
      <c r="D98" s="83">
        <v>1027.5483732528351</v>
      </c>
      <c r="E98" s="83">
        <v>1027.548374126573</v>
      </c>
      <c r="F98" s="83">
        <v>1027.5483722712311</v>
      </c>
    </row>
    <row r="99" spans="1:7" ht="14.45" customHeight="1">
      <c r="A99" s="97"/>
      <c r="B99" s="25" t="s">
        <v>7</v>
      </c>
      <c r="C99" s="81">
        <v>67.483137020642801</v>
      </c>
      <c r="D99" s="83">
        <v>1.30414942323493</v>
      </c>
      <c r="E99" s="83">
        <v>655.334499606809</v>
      </c>
      <c r="F99" s="83">
        <v>561.56131556913999</v>
      </c>
    </row>
    <row r="100" spans="1:7" ht="14.45" customHeight="1">
      <c r="A100" s="97"/>
      <c r="B100" s="25" t="s">
        <v>8</v>
      </c>
      <c r="C100" s="81">
        <v>960.06523309043996</v>
      </c>
      <c r="D100" s="83">
        <v>1026.2442238296001</v>
      </c>
      <c r="E100" s="83">
        <v>372.21387451976398</v>
      </c>
      <c r="F100" s="83">
        <v>465.98705670209102</v>
      </c>
    </row>
    <row r="101" spans="1:7" ht="14.45" customHeight="1">
      <c r="A101" s="97"/>
      <c r="B101" s="27" t="s">
        <v>9</v>
      </c>
      <c r="C101" s="28">
        <v>6.5673927362998555E-2</v>
      </c>
      <c r="D101" s="84">
        <v>0.12691854293014732</v>
      </c>
      <c r="E101" s="85">
        <v>0.63776510781193196</v>
      </c>
      <c r="F101" s="28">
        <v>0.54650596577550803</v>
      </c>
    </row>
    <row r="102" spans="1:7" ht="14.45" customHeight="1">
      <c r="A102" s="97" t="s">
        <v>35</v>
      </c>
      <c r="B102" s="25" t="s">
        <v>6</v>
      </c>
      <c r="C102" s="81">
        <v>168.14612444710681</v>
      </c>
      <c r="D102" s="83">
        <v>168.14612778114289</v>
      </c>
      <c r="E102" s="83">
        <v>168.14612659704696</v>
      </c>
      <c r="F102" s="83">
        <v>168.14612535691728</v>
      </c>
    </row>
    <row r="103" spans="1:7" ht="14.45" customHeight="1">
      <c r="A103" s="97"/>
      <c r="B103" s="25" t="s">
        <v>7</v>
      </c>
      <c r="C103" s="81">
        <v>146.72955067401401</v>
      </c>
      <c r="D103" s="83">
        <v>2.5372208708858901</v>
      </c>
      <c r="E103" s="83">
        <v>167.62524670799201</v>
      </c>
      <c r="F103" s="83">
        <v>167.32772777023999</v>
      </c>
    </row>
    <row r="104" spans="1:7" ht="14.45" customHeight="1">
      <c r="A104" s="97"/>
      <c r="B104" s="25" t="s">
        <v>8</v>
      </c>
      <c r="C104" s="81">
        <v>21.4165737730928</v>
      </c>
      <c r="D104" s="83">
        <v>165.60890691025699</v>
      </c>
      <c r="E104" s="83">
        <v>0.52087988905495497</v>
      </c>
      <c r="F104" s="83">
        <v>0.81839758667728801</v>
      </c>
    </row>
    <row r="105" spans="1:7" ht="14.45" customHeight="1">
      <c r="A105" s="97"/>
      <c r="B105" s="27" t="s">
        <v>9</v>
      </c>
      <c r="C105" s="28">
        <v>0.87263117812846325</v>
      </c>
      <c r="D105" s="28">
        <v>1.50893803167939E-2</v>
      </c>
      <c r="E105" s="85">
        <v>0.99690221892352504</v>
      </c>
      <c r="F105" s="28">
        <v>0.99513281923719599</v>
      </c>
    </row>
    <row r="106" spans="1:7" ht="14.45" customHeight="1">
      <c r="A106" s="97" t="s">
        <v>36</v>
      </c>
      <c r="B106" s="25" t="s">
        <v>6</v>
      </c>
      <c r="C106" s="81">
        <v>986.2233441925647</v>
      </c>
      <c r="D106" s="83">
        <v>986.22334756687724</v>
      </c>
      <c r="E106" s="83">
        <v>986.22334806134006</v>
      </c>
      <c r="F106" s="83">
        <v>986.22334685107705</v>
      </c>
    </row>
    <row r="107" spans="1:7" ht="14.45" customHeight="1">
      <c r="A107" s="97"/>
      <c r="B107" s="25" t="s">
        <v>7</v>
      </c>
      <c r="C107" s="81">
        <v>98.461504340411693</v>
      </c>
      <c r="D107" s="83">
        <v>9.2509078428432492</v>
      </c>
      <c r="E107" s="83">
        <v>838.96581630067703</v>
      </c>
      <c r="F107" s="83">
        <v>715.81370305528105</v>
      </c>
    </row>
    <row r="108" spans="1:7" ht="14.45" customHeight="1">
      <c r="A108" s="97"/>
      <c r="B108" s="25" t="s">
        <v>8</v>
      </c>
      <c r="C108" s="81">
        <v>887.761839852153</v>
      </c>
      <c r="D108" s="83">
        <v>976.97243972403396</v>
      </c>
      <c r="E108" s="83">
        <v>147.257531760663</v>
      </c>
      <c r="F108" s="83">
        <v>270.409643795796</v>
      </c>
    </row>
    <row r="109" spans="1:7" ht="14.45" customHeight="1">
      <c r="A109" s="97"/>
      <c r="B109" s="27" t="s">
        <v>9</v>
      </c>
      <c r="C109" s="28">
        <v>9.9836923269164296E-2</v>
      </c>
      <c r="D109" s="28">
        <v>9.3801346983584093E-3</v>
      </c>
      <c r="E109" s="85">
        <v>0.85068541314689705</v>
      </c>
      <c r="F109" s="28">
        <v>0.72581297668607203</v>
      </c>
    </row>
    <row r="111" spans="1:7">
      <c r="D111" s="28"/>
    </row>
  </sheetData>
  <autoFilter ref="B1:F109" xr:uid="{0A81C690-5968-40EA-9542-AD00D72632C9}"/>
  <mergeCells count="27">
    <mergeCell ref="A106:A109"/>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A2 A6 A10 A14 A18 A22 A26 A30 A34 A38 A42">
    <cfRule type="beginsWith" dxfId="48" priority="103" operator="beginsWith" text="8">
      <formula>LEFT((A2),LEN("8"))=("8")</formula>
    </cfRule>
    <cfRule type="beginsWith" dxfId="47" priority="104" operator="beginsWith" text="7">
      <formula>LEFT((A2),LEN("7"))=("7")</formula>
    </cfRule>
    <cfRule type="beginsWith" dxfId="46" priority="105" operator="beginsWith" text="4">
      <formula>LEFT((A2),LEN("4"))=("4")</formula>
    </cfRule>
  </conditionalFormatting>
  <conditionalFormatting sqref="C5:F5 C9:F9 C13:F13 C17:F17 C21:F21 C25:F25 C29:F29 C37:F37 C41:F41 C45:F45 C33:F33">
    <cfRule type="cellIs" dxfId="45" priority="102" operator="greaterThan">
      <formula>0.25</formula>
    </cfRule>
  </conditionalFormatting>
  <conditionalFormatting sqref="C49:F49">
    <cfRule type="cellIs" dxfId="44" priority="19" operator="greaterThan">
      <formula>0.25</formula>
    </cfRule>
  </conditionalFormatting>
  <conditionalFormatting sqref="C53:F53">
    <cfRule type="cellIs" dxfId="43" priority="18" operator="greaterThan">
      <formula>0.25</formula>
    </cfRule>
  </conditionalFormatting>
  <conditionalFormatting sqref="C57:F57">
    <cfRule type="cellIs" dxfId="42" priority="17" operator="greaterThan">
      <formula>0.25</formula>
    </cfRule>
  </conditionalFormatting>
  <conditionalFormatting sqref="C61:F61">
    <cfRule type="cellIs" dxfId="41" priority="16" operator="greaterThan">
      <formula>0.25</formula>
    </cfRule>
  </conditionalFormatting>
  <conditionalFormatting sqref="C65:F65">
    <cfRule type="cellIs" dxfId="40" priority="15" operator="greaterThan">
      <formula>0.25</formula>
    </cfRule>
  </conditionalFormatting>
  <conditionalFormatting sqref="C69:F69">
    <cfRule type="cellIs" dxfId="39" priority="14" operator="greaterThan">
      <formula>0.25</formula>
    </cfRule>
  </conditionalFormatting>
  <conditionalFormatting sqref="C73:F73">
    <cfRule type="cellIs" dxfId="38" priority="13" operator="greaterThan">
      <formula>0.25</formula>
    </cfRule>
  </conditionalFormatting>
  <conditionalFormatting sqref="C77:F77">
    <cfRule type="cellIs" dxfId="37" priority="12" operator="greaterThan">
      <formula>0.25</formula>
    </cfRule>
  </conditionalFormatting>
  <conditionalFormatting sqref="C81:D81 F81">
    <cfRule type="cellIs" dxfId="36" priority="11" operator="greaterThan">
      <formula>0.25</formula>
    </cfRule>
  </conditionalFormatting>
  <conditionalFormatting sqref="C85:F85">
    <cfRule type="cellIs" dxfId="35" priority="10" operator="greaterThan">
      <formula>0.25</formula>
    </cfRule>
  </conditionalFormatting>
  <conditionalFormatting sqref="C89:F89">
    <cfRule type="cellIs" dxfId="34" priority="9" operator="greaterThan">
      <formula>0.25</formula>
    </cfRule>
  </conditionalFormatting>
  <conditionalFormatting sqref="C93:F93">
    <cfRule type="cellIs" dxfId="33" priority="8" operator="greaterThan">
      <formula>0.25</formula>
    </cfRule>
  </conditionalFormatting>
  <conditionalFormatting sqref="C97 E97:F97">
    <cfRule type="cellIs" dxfId="32" priority="7" operator="greaterThan">
      <formula>0.25</formula>
    </cfRule>
  </conditionalFormatting>
  <conditionalFormatting sqref="C101:F101">
    <cfRule type="cellIs" dxfId="31" priority="6" operator="greaterThan">
      <formula>0.25</formula>
    </cfRule>
  </conditionalFormatting>
  <conditionalFormatting sqref="C105:F105">
    <cfRule type="cellIs" dxfId="30" priority="5" operator="greaterThan">
      <formula>0.25</formula>
    </cfRule>
  </conditionalFormatting>
  <conditionalFormatting sqref="C109:F109">
    <cfRule type="cellIs" dxfId="29" priority="4" operator="greaterThan">
      <formula>0.25</formula>
    </cfRule>
  </conditionalFormatting>
  <conditionalFormatting sqref="D111">
    <cfRule type="cellIs" dxfId="28" priority="3" operator="greaterThan">
      <formula>0.25</formula>
    </cfRule>
  </conditionalFormatting>
  <conditionalFormatting sqref="E81">
    <cfRule type="cellIs" dxfId="27" priority="2" operator="greaterThan">
      <formula>0.25</formula>
    </cfRule>
  </conditionalFormatting>
  <conditionalFormatting sqref="D97">
    <cfRule type="cellIs" dxfId="26"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80" zoomScaleNormal="80" workbookViewId="0">
      <pane xSplit="1" ySplit="1" topLeftCell="B25" activePane="bottomRight" state="frozen"/>
      <selection pane="bottomRight" activeCell="E23" sqref="E23"/>
      <selection pane="bottomLeft" activeCell="A2" sqref="A2"/>
      <selection pane="topRight" activeCell="B1" sqref="B1"/>
    </sheetView>
  </sheetViews>
  <sheetFormatPr defaultColWidth="11.42578125" defaultRowHeight="15" customHeight="1"/>
  <cols>
    <col min="1" max="1" width="28.85546875" style="48" customWidth="1"/>
    <col min="2" max="6" width="15.42578125" style="36" customWidth="1"/>
    <col min="7" max="9" width="15.85546875" style="36" customWidth="1"/>
    <col min="10" max="10" width="15.85546875" style="36" hidden="1" customWidth="1"/>
    <col min="11" max="11" width="21.7109375" style="36" hidden="1" customWidth="1"/>
    <col min="12" max="16" width="15.85546875" style="36" hidden="1" customWidth="1"/>
    <col min="17" max="17" width="11.42578125" style="36" hidden="1" customWidth="1"/>
    <col min="18" max="41" width="15.85546875" style="36" hidden="1" customWidth="1"/>
    <col min="42" max="43" width="16.28515625" style="43" customWidth="1"/>
    <col min="44" max="45" width="16.28515625" style="59" customWidth="1"/>
    <col min="46" max="46" width="16.28515625" style="43" customWidth="1"/>
    <col min="47" max="16384" width="11.42578125" style="36"/>
  </cols>
  <sheetData>
    <row r="1" spans="1:46" ht="28.9">
      <c r="A1" s="33" t="s">
        <v>0</v>
      </c>
      <c r="B1" s="34" t="s">
        <v>3</v>
      </c>
      <c r="C1" s="34" t="s">
        <v>37</v>
      </c>
      <c r="D1" s="66" t="s">
        <v>4</v>
      </c>
      <c r="E1" s="34" t="s">
        <v>38</v>
      </c>
      <c r="F1" s="76" t="s">
        <v>39</v>
      </c>
      <c r="G1" s="76" t="s">
        <v>40</v>
      </c>
      <c r="H1" s="76" t="s">
        <v>41</v>
      </c>
      <c r="I1" s="76" t="s">
        <v>42</v>
      </c>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43</v>
      </c>
      <c r="AQ1" s="15" t="s">
        <v>44</v>
      </c>
      <c r="AR1" s="49" t="s">
        <v>45</v>
      </c>
      <c r="AS1" s="49" t="s">
        <v>46</v>
      </c>
      <c r="AT1" s="35" t="s">
        <v>47</v>
      </c>
    </row>
    <row r="2" spans="1:46" ht="14.45">
      <c r="A2" s="67" t="s">
        <v>5</v>
      </c>
      <c r="B2" s="78">
        <v>1</v>
      </c>
      <c r="C2" s="78">
        <v>1</v>
      </c>
      <c r="D2" s="79">
        <v>1</v>
      </c>
      <c r="E2" s="79">
        <v>1</v>
      </c>
      <c r="F2" s="77">
        <v>1</v>
      </c>
      <c r="G2" s="77">
        <v>1</v>
      </c>
      <c r="H2" s="77">
        <v>1</v>
      </c>
      <c r="I2" s="77">
        <v>1</v>
      </c>
      <c r="J2" s="22"/>
      <c r="K2" s="22"/>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3</v>
      </c>
      <c r="AQ2" s="17">
        <f>SUMIFS(B2:AO2,$B$103:$AO$103,"X")</f>
        <v>6</v>
      </c>
      <c r="AR2" s="50">
        <v>40.364270293693252</v>
      </c>
      <c r="AS2" s="50">
        <f t="shared" ref="AS2:AS28" si="0">IFERROR(AR2/$AR$102,0)*100</f>
        <v>0.24083054967293946</v>
      </c>
      <c r="AT2" s="8"/>
    </row>
    <row r="3" spans="1:46" ht="14.45">
      <c r="A3" s="68" t="s">
        <v>10</v>
      </c>
      <c r="B3" s="78">
        <v>1</v>
      </c>
      <c r="C3" s="78">
        <v>1</v>
      </c>
      <c r="D3" s="79">
        <v>1</v>
      </c>
      <c r="E3" s="79">
        <v>1</v>
      </c>
      <c r="F3" s="77">
        <v>1</v>
      </c>
      <c r="G3" s="77">
        <v>1</v>
      </c>
      <c r="H3" s="77">
        <v>1</v>
      </c>
      <c r="I3" s="77">
        <v>1</v>
      </c>
      <c r="J3" s="22"/>
      <c r="K3" s="22"/>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3</v>
      </c>
      <c r="AQ3" s="17">
        <f t="shared" ref="AQ3:AQ28" si="1">SUMIFS(B3:AO3,$B$103:$AO$103,"X")</f>
        <v>6</v>
      </c>
      <c r="AR3" s="50">
        <v>98.801303367797104</v>
      </c>
      <c r="AS3" s="50">
        <f t="shared" si="0"/>
        <v>0.5894909538891675</v>
      </c>
      <c r="AT3" s="37"/>
    </row>
    <row r="4" spans="1:46" ht="14.45">
      <c r="A4" s="68" t="s">
        <v>11</v>
      </c>
      <c r="B4" s="78">
        <v>1</v>
      </c>
      <c r="C4" s="78">
        <v>1</v>
      </c>
      <c r="D4" s="79">
        <v>1</v>
      </c>
      <c r="E4" s="79">
        <v>1</v>
      </c>
      <c r="F4" s="77">
        <v>1</v>
      </c>
      <c r="G4" s="77">
        <v>1</v>
      </c>
      <c r="H4" s="77">
        <v>1</v>
      </c>
      <c r="I4" s="77">
        <v>1</v>
      </c>
      <c r="J4" s="22"/>
      <c r="K4" s="22"/>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28" si="2">SUMIF($B$106:$U$106,"X",B4:U4)</f>
        <v>3</v>
      </c>
      <c r="AQ4" s="17">
        <f t="shared" si="1"/>
        <v>6</v>
      </c>
      <c r="AR4" s="50">
        <v>2583.7623157908174</v>
      </c>
      <c r="AS4" s="50">
        <f t="shared" si="0"/>
        <v>15.415834207050022</v>
      </c>
      <c r="AT4" s="37"/>
    </row>
    <row r="5" spans="1:46" ht="14.45">
      <c r="A5" s="68" t="s">
        <v>12</v>
      </c>
      <c r="B5" s="78">
        <v>1</v>
      </c>
      <c r="C5" s="78">
        <v>1</v>
      </c>
      <c r="D5" s="79">
        <v>1</v>
      </c>
      <c r="E5" s="79">
        <v>1</v>
      </c>
      <c r="F5" s="77">
        <v>1</v>
      </c>
      <c r="G5" s="77">
        <v>1</v>
      </c>
      <c r="H5" s="77">
        <v>1</v>
      </c>
      <c r="I5" s="77">
        <v>1</v>
      </c>
      <c r="J5" s="22"/>
      <c r="K5" s="22"/>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3</v>
      </c>
      <c r="AQ5" s="17">
        <f t="shared" si="1"/>
        <v>6</v>
      </c>
      <c r="AR5" s="50">
        <v>1.7408984625826118</v>
      </c>
      <c r="AS5" s="50">
        <f t="shared" si="0"/>
        <v>1.0386946936435847E-2</v>
      </c>
      <c r="AT5" s="8"/>
    </row>
    <row r="6" spans="1:46" ht="14.45">
      <c r="A6" s="69" t="s">
        <v>13</v>
      </c>
      <c r="B6" s="78">
        <v>1</v>
      </c>
      <c r="C6" s="78">
        <v>1</v>
      </c>
      <c r="D6" s="79">
        <v>1</v>
      </c>
      <c r="E6" s="79">
        <v>1</v>
      </c>
      <c r="F6" s="77">
        <v>1</v>
      </c>
      <c r="G6" s="77">
        <v>1</v>
      </c>
      <c r="H6" s="77">
        <v>1</v>
      </c>
      <c r="I6" s="77">
        <v>1</v>
      </c>
      <c r="J6" s="22"/>
      <c r="K6" s="22"/>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3</v>
      </c>
      <c r="AQ6" s="17">
        <f t="shared" si="1"/>
        <v>6</v>
      </c>
      <c r="AR6" s="50">
        <v>392.14817708538499</v>
      </c>
      <c r="AS6" s="50">
        <f t="shared" si="0"/>
        <v>2.339724225250531</v>
      </c>
      <c r="AT6" s="37"/>
    </row>
    <row r="7" spans="1:46" ht="14.45">
      <c r="A7" s="69" t="s">
        <v>14</v>
      </c>
      <c r="B7" s="78">
        <v>1</v>
      </c>
      <c r="C7" s="78">
        <v>1</v>
      </c>
      <c r="D7" s="79">
        <v>1</v>
      </c>
      <c r="E7" s="79">
        <v>1</v>
      </c>
      <c r="F7" s="77">
        <v>1</v>
      </c>
      <c r="G7" s="77">
        <v>1</v>
      </c>
      <c r="H7" s="77">
        <v>1</v>
      </c>
      <c r="I7" s="77">
        <v>1</v>
      </c>
      <c r="J7" s="22"/>
      <c r="K7" s="22"/>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3</v>
      </c>
      <c r="AQ7" s="17">
        <f t="shared" si="1"/>
        <v>6</v>
      </c>
      <c r="AR7" s="50">
        <v>516.45113005232736</v>
      </c>
      <c r="AS7" s="50">
        <f t="shared" si="0"/>
        <v>3.0813689588523578</v>
      </c>
      <c r="AT7" s="37"/>
    </row>
    <row r="8" spans="1:46" ht="14.45">
      <c r="A8" s="70" t="s">
        <v>15</v>
      </c>
      <c r="B8" s="78">
        <v>1</v>
      </c>
      <c r="C8" s="78">
        <v>1</v>
      </c>
      <c r="D8" s="79">
        <v>1</v>
      </c>
      <c r="E8" s="79">
        <v>1</v>
      </c>
      <c r="F8" s="77">
        <v>1</v>
      </c>
      <c r="G8" s="77">
        <v>1</v>
      </c>
      <c r="H8" s="77">
        <v>1</v>
      </c>
      <c r="I8" s="77">
        <v>1</v>
      </c>
      <c r="J8" s="22"/>
      <c r="K8" s="22"/>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3</v>
      </c>
      <c r="AQ8" s="17">
        <f t="shared" si="1"/>
        <v>6</v>
      </c>
      <c r="AR8" s="50">
        <v>216.16453143741629</v>
      </c>
      <c r="AS8" s="50">
        <f t="shared" si="0"/>
        <v>1.2897303121567978</v>
      </c>
      <c r="AT8" s="37"/>
    </row>
    <row r="9" spans="1:46" ht="14.45">
      <c r="A9" s="70" t="s">
        <v>16</v>
      </c>
      <c r="B9" s="78">
        <v>1</v>
      </c>
      <c r="C9" s="78">
        <v>1</v>
      </c>
      <c r="D9" s="79">
        <v>1</v>
      </c>
      <c r="E9" s="79">
        <v>1</v>
      </c>
      <c r="F9" s="77">
        <v>1</v>
      </c>
      <c r="G9" s="77">
        <v>1</v>
      </c>
      <c r="H9" s="77">
        <v>1</v>
      </c>
      <c r="I9" s="77">
        <v>1</v>
      </c>
      <c r="J9" s="22"/>
      <c r="K9" s="22"/>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3</v>
      </c>
      <c r="AQ9" s="17">
        <f t="shared" si="1"/>
        <v>6</v>
      </c>
      <c r="AR9" s="50">
        <v>1.40351989603689</v>
      </c>
      <c r="AS9" s="50">
        <f t="shared" si="0"/>
        <v>8.3740016995249317E-3</v>
      </c>
      <c r="AT9" s="8"/>
    </row>
    <row r="10" spans="1:46" ht="14.45">
      <c r="A10" s="70" t="s">
        <v>17</v>
      </c>
      <c r="B10" s="78">
        <v>1</v>
      </c>
      <c r="C10" s="78">
        <v>1</v>
      </c>
      <c r="D10" s="79">
        <v>1</v>
      </c>
      <c r="E10" s="79">
        <v>1</v>
      </c>
      <c r="F10" s="80">
        <v>1</v>
      </c>
      <c r="G10" s="77">
        <v>1</v>
      </c>
      <c r="H10" s="80">
        <v>1</v>
      </c>
      <c r="I10" s="80">
        <v>1</v>
      </c>
      <c r="J10" s="22"/>
      <c r="K10" s="22"/>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3</v>
      </c>
      <c r="AQ10" s="17">
        <f t="shared" si="1"/>
        <v>6</v>
      </c>
      <c r="AR10" s="50">
        <v>1977.309163438239</v>
      </c>
      <c r="AS10" s="50">
        <f t="shared" si="0"/>
        <v>11.797474579357745</v>
      </c>
      <c r="AT10" s="8" t="s">
        <v>48</v>
      </c>
    </row>
    <row r="11" spans="1:46" ht="14.45">
      <c r="A11" s="71" t="s">
        <v>18</v>
      </c>
      <c r="B11" s="78">
        <v>1</v>
      </c>
      <c r="C11" s="78">
        <v>0</v>
      </c>
      <c r="D11" s="79">
        <v>1</v>
      </c>
      <c r="E11" s="79">
        <v>1</v>
      </c>
      <c r="F11" s="77">
        <v>1</v>
      </c>
      <c r="G11" s="77">
        <v>1</v>
      </c>
      <c r="H11" s="77">
        <v>1</v>
      </c>
      <c r="I11" s="77">
        <v>1</v>
      </c>
      <c r="J11" s="22"/>
      <c r="K11" s="22"/>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3</v>
      </c>
      <c r="AQ11" s="17">
        <f t="shared" si="1"/>
        <v>5</v>
      </c>
      <c r="AR11" s="50">
        <v>294.21936394135219</v>
      </c>
      <c r="AS11" s="50">
        <f t="shared" si="0"/>
        <v>1.7554389222661009</v>
      </c>
      <c r="AT11" s="37"/>
    </row>
    <row r="12" spans="1:46" ht="14.45">
      <c r="A12" s="71" t="s">
        <v>19</v>
      </c>
      <c r="B12" s="78">
        <v>1</v>
      </c>
      <c r="C12" s="78">
        <v>1</v>
      </c>
      <c r="D12" s="79">
        <v>1</v>
      </c>
      <c r="E12" s="79">
        <v>1</v>
      </c>
      <c r="F12" s="80">
        <v>1</v>
      </c>
      <c r="G12" s="77">
        <v>1</v>
      </c>
      <c r="H12" s="80">
        <v>1</v>
      </c>
      <c r="I12" s="80">
        <v>1</v>
      </c>
      <c r="J12" s="22"/>
      <c r="K12" s="22"/>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3</v>
      </c>
      <c r="AQ12" s="17">
        <f t="shared" si="1"/>
        <v>6</v>
      </c>
      <c r="AR12" s="50">
        <v>2289.8706863615398</v>
      </c>
      <c r="AS12" s="50">
        <f t="shared" si="0"/>
        <v>13.662350689455316</v>
      </c>
      <c r="AT12" s="37" t="s">
        <v>48</v>
      </c>
    </row>
    <row r="13" spans="1:46" ht="14.45">
      <c r="A13" s="71" t="s">
        <v>20</v>
      </c>
      <c r="B13" s="78">
        <v>1</v>
      </c>
      <c r="C13" s="78">
        <v>1</v>
      </c>
      <c r="D13" s="79">
        <v>1</v>
      </c>
      <c r="E13" s="79">
        <v>1</v>
      </c>
      <c r="F13" s="80">
        <v>1</v>
      </c>
      <c r="G13" s="77">
        <v>0</v>
      </c>
      <c r="H13" s="80">
        <v>1</v>
      </c>
      <c r="I13" s="80">
        <v>1</v>
      </c>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2</v>
      </c>
      <c r="AQ13" s="17">
        <f t="shared" si="1"/>
        <v>5</v>
      </c>
      <c r="AR13" s="50">
        <v>305.78951436390201</v>
      </c>
      <c r="AS13" s="50">
        <f t="shared" si="0"/>
        <v>1.8244714023725634</v>
      </c>
      <c r="AT13" s="37" t="s">
        <v>48</v>
      </c>
    </row>
    <row r="14" spans="1:46" ht="14.45">
      <c r="A14" s="72" t="s">
        <v>21</v>
      </c>
      <c r="B14" s="78">
        <v>1</v>
      </c>
      <c r="C14" s="78">
        <v>1</v>
      </c>
      <c r="D14" s="79">
        <v>1</v>
      </c>
      <c r="E14" s="79">
        <v>1</v>
      </c>
      <c r="F14" s="80">
        <v>1</v>
      </c>
      <c r="G14" s="77">
        <v>0</v>
      </c>
      <c r="H14" s="80">
        <v>1</v>
      </c>
      <c r="I14" s="80">
        <v>1</v>
      </c>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2</v>
      </c>
      <c r="AQ14" s="17">
        <f t="shared" si="1"/>
        <v>5</v>
      </c>
      <c r="AR14" s="50">
        <v>511.35257335938934</v>
      </c>
      <c r="AS14" s="50">
        <f t="shared" si="0"/>
        <v>3.050948782742033</v>
      </c>
      <c r="AT14" s="37" t="s">
        <v>48</v>
      </c>
    </row>
    <row r="15" spans="1:46" ht="14.45">
      <c r="A15" s="72" t="s">
        <v>22</v>
      </c>
      <c r="B15" s="78">
        <v>1</v>
      </c>
      <c r="C15" s="78">
        <v>1</v>
      </c>
      <c r="D15" s="79">
        <v>1</v>
      </c>
      <c r="E15" s="79">
        <v>1</v>
      </c>
      <c r="F15" s="80">
        <v>1</v>
      </c>
      <c r="G15" s="77">
        <v>0</v>
      </c>
      <c r="H15" s="80">
        <v>1</v>
      </c>
      <c r="I15" s="80">
        <v>1</v>
      </c>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2</v>
      </c>
      <c r="AQ15" s="17">
        <f t="shared" si="1"/>
        <v>5</v>
      </c>
      <c r="AR15" s="50">
        <v>81.912940031275781</v>
      </c>
      <c r="AS15" s="50">
        <f t="shared" si="0"/>
        <v>0.48872773444243223</v>
      </c>
      <c r="AT15" s="37" t="s">
        <v>48</v>
      </c>
    </row>
    <row r="16" spans="1:46" ht="14.45">
      <c r="A16" s="73" t="s">
        <v>23</v>
      </c>
      <c r="B16" s="78">
        <v>1</v>
      </c>
      <c r="C16" s="78">
        <v>1</v>
      </c>
      <c r="D16" s="79">
        <v>1</v>
      </c>
      <c r="E16" s="79">
        <v>0</v>
      </c>
      <c r="F16" s="80">
        <v>1</v>
      </c>
      <c r="G16" s="77">
        <v>0</v>
      </c>
      <c r="H16" s="80">
        <v>1</v>
      </c>
      <c r="I16" s="80">
        <v>1</v>
      </c>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1</v>
      </c>
      <c r="AQ16" s="17">
        <f t="shared" si="1"/>
        <v>4</v>
      </c>
      <c r="AR16" s="50">
        <v>62.774448318396466</v>
      </c>
      <c r="AS16" s="50">
        <f t="shared" si="0"/>
        <v>0.37453928397405156</v>
      </c>
      <c r="AT16" s="37" t="s">
        <v>48</v>
      </c>
    </row>
    <row r="17" spans="1:46" ht="14.45">
      <c r="A17" s="73" t="s">
        <v>24</v>
      </c>
      <c r="B17" s="78">
        <v>1</v>
      </c>
      <c r="C17" s="78">
        <v>1</v>
      </c>
      <c r="D17" s="79">
        <v>1</v>
      </c>
      <c r="E17" s="79">
        <v>1</v>
      </c>
      <c r="F17" s="80">
        <v>1</v>
      </c>
      <c r="G17" s="77">
        <v>1</v>
      </c>
      <c r="H17" s="80">
        <v>1</v>
      </c>
      <c r="I17" s="80">
        <v>1</v>
      </c>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3</v>
      </c>
      <c r="AQ17" s="17">
        <f t="shared" si="1"/>
        <v>6</v>
      </c>
      <c r="AR17" s="50">
        <v>47.222892995782466</v>
      </c>
      <c r="AS17" s="50">
        <f t="shared" si="0"/>
        <v>0.28175203452390002</v>
      </c>
      <c r="AT17" s="37" t="s">
        <v>48</v>
      </c>
    </row>
    <row r="18" spans="1:46" ht="14.45">
      <c r="A18" s="73" t="s">
        <v>25</v>
      </c>
      <c r="B18" s="78">
        <v>1</v>
      </c>
      <c r="C18" s="78">
        <v>0</v>
      </c>
      <c r="D18" s="79">
        <v>1</v>
      </c>
      <c r="E18" s="79">
        <v>1</v>
      </c>
      <c r="F18" s="80">
        <v>1</v>
      </c>
      <c r="G18" s="77">
        <v>1</v>
      </c>
      <c r="H18" s="80">
        <v>1</v>
      </c>
      <c r="I18" s="80">
        <v>1</v>
      </c>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3</v>
      </c>
      <c r="AQ18" s="17">
        <f t="shared" si="1"/>
        <v>5</v>
      </c>
      <c r="AR18" s="50">
        <v>652.23442317411195</v>
      </c>
      <c r="AS18" s="50">
        <f t="shared" si="0"/>
        <v>3.8915103259819555</v>
      </c>
      <c r="AT18" s="37" t="s">
        <v>48</v>
      </c>
    </row>
    <row r="19" spans="1:46" ht="14.45">
      <c r="A19" s="73" t="s">
        <v>26</v>
      </c>
      <c r="B19" s="78">
        <v>1</v>
      </c>
      <c r="C19" s="78">
        <v>1</v>
      </c>
      <c r="D19" s="79">
        <v>1</v>
      </c>
      <c r="E19" s="79">
        <v>1</v>
      </c>
      <c r="F19" s="80">
        <v>1</v>
      </c>
      <c r="G19" s="77">
        <v>1</v>
      </c>
      <c r="H19" s="80">
        <v>1</v>
      </c>
      <c r="I19" s="80">
        <v>1</v>
      </c>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3</v>
      </c>
      <c r="AQ19" s="17">
        <f t="shared" si="1"/>
        <v>6</v>
      </c>
      <c r="AR19" s="50">
        <v>83.765864997201462</v>
      </c>
      <c r="AS19" s="50">
        <f t="shared" si="0"/>
        <v>0.49978307954838153</v>
      </c>
      <c r="AT19" s="37" t="s">
        <v>48</v>
      </c>
    </row>
    <row r="20" spans="1:46" ht="14.45">
      <c r="A20" s="73" t="s">
        <v>27</v>
      </c>
      <c r="B20" s="78">
        <v>1</v>
      </c>
      <c r="C20" s="78">
        <v>1</v>
      </c>
      <c r="D20" s="79">
        <v>1</v>
      </c>
      <c r="E20" s="79">
        <v>1</v>
      </c>
      <c r="F20" s="80">
        <v>1</v>
      </c>
      <c r="G20" s="77">
        <v>0</v>
      </c>
      <c r="H20" s="80">
        <v>1</v>
      </c>
      <c r="I20" s="80">
        <v>1</v>
      </c>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2</v>
      </c>
      <c r="AQ20" s="17">
        <f t="shared" si="1"/>
        <v>5</v>
      </c>
      <c r="AR20" s="50">
        <v>223.914805512111</v>
      </c>
      <c r="AS20" s="50">
        <f t="shared" si="0"/>
        <v>1.3359717715451098</v>
      </c>
      <c r="AT20" s="37" t="s">
        <v>48</v>
      </c>
    </row>
    <row r="21" spans="1:46" ht="14.45">
      <c r="A21" s="74" t="s">
        <v>28</v>
      </c>
      <c r="B21" s="78">
        <v>1</v>
      </c>
      <c r="C21" s="78">
        <v>0</v>
      </c>
      <c r="D21" s="79">
        <v>1</v>
      </c>
      <c r="E21" s="79">
        <v>1</v>
      </c>
      <c r="F21" s="80">
        <v>1</v>
      </c>
      <c r="G21" s="80">
        <v>1</v>
      </c>
      <c r="H21" s="80">
        <v>1</v>
      </c>
      <c r="I21" s="80">
        <v>1</v>
      </c>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3</v>
      </c>
      <c r="AQ21" s="17">
        <f t="shared" si="1"/>
        <v>5</v>
      </c>
      <c r="AR21" s="50">
        <v>227.02191969259414</v>
      </c>
      <c r="AS21" s="50">
        <f t="shared" si="0"/>
        <v>1.3545101474537473</v>
      </c>
      <c r="AT21" s="37" t="s">
        <v>48</v>
      </c>
    </row>
    <row r="22" spans="1:46" ht="14.45">
      <c r="A22" s="74" t="s">
        <v>29</v>
      </c>
      <c r="B22" s="78">
        <v>1</v>
      </c>
      <c r="C22" s="78">
        <v>0</v>
      </c>
      <c r="D22" s="79">
        <v>1</v>
      </c>
      <c r="E22" s="79">
        <v>1</v>
      </c>
      <c r="F22" s="80">
        <v>1</v>
      </c>
      <c r="G22" s="77">
        <v>0</v>
      </c>
      <c r="H22" s="80">
        <v>1</v>
      </c>
      <c r="I22" s="80">
        <v>1</v>
      </c>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2</v>
      </c>
      <c r="AQ22" s="17">
        <f t="shared" si="1"/>
        <v>4</v>
      </c>
      <c r="AR22" s="50">
        <v>383.66613144612467</v>
      </c>
      <c r="AS22" s="50">
        <f t="shared" si="0"/>
        <v>2.2891167028355102</v>
      </c>
      <c r="AT22" s="37" t="s">
        <v>48</v>
      </c>
    </row>
    <row r="23" spans="1:46" ht="14.45">
      <c r="A23" s="74" t="s">
        <v>30</v>
      </c>
      <c r="B23" s="78">
        <v>1</v>
      </c>
      <c r="C23" s="78">
        <v>0</v>
      </c>
      <c r="D23" s="79">
        <v>1</v>
      </c>
      <c r="E23" s="80">
        <v>1</v>
      </c>
      <c r="F23" s="80">
        <v>1</v>
      </c>
      <c r="G23" s="77">
        <v>1</v>
      </c>
      <c r="H23" s="80">
        <v>1</v>
      </c>
      <c r="I23" s="80">
        <v>1</v>
      </c>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3</v>
      </c>
      <c r="AQ23" s="17">
        <f t="shared" si="1"/>
        <v>5</v>
      </c>
      <c r="AR23" s="50">
        <v>1441.0484666077041</v>
      </c>
      <c r="AS23" s="50">
        <f t="shared" si="0"/>
        <v>8.5979132483587772</v>
      </c>
      <c r="AT23" s="37" t="s">
        <v>48</v>
      </c>
    </row>
    <row r="24" spans="1:46" ht="14.45">
      <c r="A24" s="74" t="s">
        <v>32</v>
      </c>
      <c r="B24" s="78">
        <v>1</v>
      </c>
      <c r="C24" s="78">
        <v>0</v>
      </c>
      <c r="D24" s="79">
        <v>1</v>
      </c>
      <c r="E24" s="79">
        <v>1</v>
      </c>
      <c r="F24" s="80">
        <v>1</v>
      </c>
      <c r="G24" s="77">
        <v>0</v>
      </c>
      <c r="H24" s="80">
        <v>1</v>
      </c>
      <c r="I24" s="80">
        <v>1</v>
      </c>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2</v>
      </c>
      <c r="AQ24" s="17">
        <f t="shared" si="1"/>
        <v>4</v>
      </c>
      <c r="AR24" s="50">
        <v>1919.952843988395</v>
      </c>
      <c r="AS24" s="50">
        <f t="shared" si="0"/>
        <v>11.455262176165091</v>
      </c>
      <c r="AT24" s="37" t="s">
        <v>48</v>
      </c>
    </row>
    <row r="25" spans="1:46" ht="14.45">
      <c r="A25" s="74" t="s">
        <v>33</v>
      </c>
      <c r="B25" s="78">
        <v>1</v>
      </c>
      <c r="C25" s="78">
        <v>0</v>
      </c>
      <c r="D25" s="79">
        <v>1</v>
      </c>
      <c r="E25" s="79">
        <v>1</v>
      </c>
      <c r="F25" s="80">
        <v>1</v>
      </c>
      <c r="G25" s="77">
        <v>0</v>
      </c>
      <c r="H25" s="80">
        <v>1</v>
      </c>
      <c r="I25" s="80">
        <v>1</v>
      </c>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2</v>
      </c>
      <c r="AQ25" s="17">
        <f t="shared" si="1"/>
        <v>4</v>
      </c>
      <c r="AR25" s="50">
        <v>225.6343379815001</v>
      </c>
      <c r="AS25" s="50">
        <f t="shared" si="0"/>
        <v>1.3462312398018206</v>
      </c>
      <c r="AT25" s="37" t="s">
        <v>48</v>
      </c>
    </row>
    <row r="26" spans="1:46" ht="14.45">
      <c r="A26" s="75" t="s">
        <v>34</v>
      </c>
      <c r="B26" s="78">
        <v>1</v>
      </c>
      <c r="C26" s="78">
        <v>0</v>
      </c>
      <c r="D26" s="79">
        <v>1</v>
      </c>
      <c r="E26" s="79">
        <v>0</v>
      </c>
      <c r="F26" s="77">
        <v>0</v>
      </c>
      <c r="G26" s="77">
        <v>0</v>
      </c>
      <c r="H26" s="77">
        <v>0</v>
      </c>
      <c r="I26" s="77">
        <v>0</v>
      </c>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2</v>
      </c>
      <c r="AR26" s="50">
        <v>1027.5483705413924</v>
      </c>
      <c r="AS26" s="50">
        <f t="shared" si="0"/>
        <v>6.1307943161722944</v>
      </c>
      <c r="AT26" s="37"/>
    </row>
    <row r="27" spans="1:46" ht="14.45">
      <c r="A27" s="75" t="s">
        <v>35</v>
      </c>
      <c r="B27" s="78">
        <v>1</v>
      </c>
      <c r="C27" s="78">
        <v>0</v>
      </c>
      <c r="D27" s="79">
        <v>1</v>
      </c>
      <c r="E27" s="79">
        <v>1</v>
      </c>
      <c r="F27" s="80">
        <v>1</v>
      </c>
      <c r="G27" s="77">
        <v>0</v>
      </c>
      <c r="H27" s="80">
        <v>1</v>
      </c>
      <c r="I27" s="80">
        <v>1</v>
      </c>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2</v>
      </c>
      <c r="AQ27" s="17">
        <f t="shared" si="1"/>
        <v>4</v>
      </c>
      <c r="AR27" s="50">
        <v>168.14612535964818</v>
      </c>
      <c r="AS27" s="50">
        <f t="shared" si="0"/>
        <v>1.0032319053731582</v>
      </c>
      <c r="AT27" s="37" t="s">
        <v>48</v>
      </c>
    </row>
    <row r="28" spans="1:46" ht="14.45">
      <c r="A28" s="75" t="s">
        <v>36</v>
      </c>
      <c r="B28" s="78">
        <v>1</v>
      </c>
      <c r="C28" s="78">
        <v>0</v>
      </c>
      <c r="D28" s="79">
        <v>1</v>
      </c>
      <c r="E28" s="79">
        <v>0</v>
      </c>
      <c r="F28" s="77">
        <v>0</v>
      </c>
      <c r="G28" s="77">
        <v>0</v>
      </c>
      <c r="H28" s="77">
        <v>0</v>
      </c>
      <c r="I28" s="77">
        <v>0</v>
      </c>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2</v>
      </c>
      <c r="AR28" s="50">
        <v>986.22334726587565</v>
      </c>
      <c r="AS28" s="50">
        <f t="shared" si="0"/>
        <v>5.8842315021222484</v>
      </c>
      <c r="AT28" s="37"/>
    </row>
    <row r="29" spans="1:46" ht="14.45" hidden="1">
      <c r="A29" s="18"/>
      <c r="B29" s="19"/>
      <c r="C29" s="78"/>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c r="AQ29" s="17"/>
      <c r="AR29" s="50"/>
      <c r="AS29" s="50"/>
      <c r="AT29" s="37"/>
    </row>
    <row r="30" spans="1:46" ht="14.45" hidden="1">
      <c r="A30" s="18"/>
      <c r="B30" s="19"/>
      <c r="C30" s="78"/>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c r="AQ30" s="17"/>
      <c r="AR30" s="50"/>
      <c r="AS30" s="50"/>
      <c r="AT30" s="37"/>
    </row>
    <row r="31" spans="1:46" ht="14.45" hidden="1">
      <c r="A31" s="18"/>
      <c r="B31" s="19"/>
      <c r="C31" s="78"/>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c r="AQ31" s="17"/>
      <c r="AR31" s="50"/>
      <c r="AS31" s="50"/>
      <c r="AT31" s="37"/>
    </row>
    <row r="32" spans="1:46" ht="14.45" hidden="1">
      <c r="A32" s="18"/>
      <c r="B32" s="19"/>
      <c r="C32" s="78"/>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c r="AQ32" s="17"/>
      <c r="AR32" s="50"/>
      <c r="AS32" s="50"/>
      <c r="AT32" s="37"/>
    </row>
    <row r="33" spans="1:46" ht="14.45" hidden="1">
      <c r="A33" s="18"/>
      <c r="B33" s="19"/>
      <c r="C33" s="78"/>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c r="AQ33" s="17"/>
      <c r="AR33" s="50"/>
      <c r="AS33" s="50"/>
      <c r="AT33" s="37"/>
    </row>
    <row r="34" spans="1:46" ht="14.45" hidden="1">
      <c r="A34" s="18"/>
      <c r="B34" s="19"/>
      <c r="C34" s="78"/>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c r="AQ34" s="17"/>
      <c r="AR34" s="50"/>
      <c r="AS34" s="50"/>
      <c r="AT34" s="37"/>
    </row>
    <row r="35" spans="1:46" ht="14.45" hidden="1">
      <c r="A35" s="18"/>
      <c r="B35" s="19"/>
      <c r="C35" s="78"/>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c r="AQ35" s="17"/>
      <c r="AR35" s="50"/>
      <c r="AS35" s="50"/>
      <c r="AT35" s="37"/>
    </row>
    <row r="36" spans="1:46" ht="14.45" hidden="1">
      <c r="A36" s="18"/>
      <c r="B36" s="19"/>
      <c r="C36" s="78"/>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c r="AQ36" s="17"/>
      <c r="AR36" s="50"/>
      <c r="AS36" s="50"/>
      <c r="AT36" s="37"/>
    </row>
    <row r="37" spans="1:46" ht="14.45" hidden="1">
      <c r="A37" s="18"/>
      <c r="B37" s="19"/>
      <c r="C37" s="78"/>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c r="AQ37" s="17"/>
      <c r="AR37" s="50"/>
      <c r="AS37" s="50"/>
      <c r="AT37" s="37"/>
    </row>
    <row r="38" spans="1:46" ht="14.45" hidden="1">
      <c r="A38" s="18"/>
      <c r="B38" s="19"/>
      <c r="C38" s="78"/>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c r="AQ38" s="17"/>
      <c r="AR38" s="50"/>
      <c r="AS38" s="50"/>
      <c r="AT38" s="37"/>
    </row>
    <row r="39" spans="1:46" ht="14.45" hidden="1">
      <c r="A39" s="18"/>
      <c r="B39" s="19"/>
      <c r="C39" s="78"/>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c r="AQ39" s="17"/>
      <c r="AR39" s="50"/>
      <c r="AS39" s="50"/>
      <c r="AT39" s="37"/>
    </row>
    <row r="40" spans="1:46" ht="14.45" hidden="1">
      <c r="A40" s="18"/>
      <c r="B40" s="19"/>
      <c r="C40" s="78"/>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c r="AQ40" s="17"/>
      <c r="AR40" s="50"/>
      <c r="AS40" s="50"/>
      <c r="AT40" s="37"/>
    </row>
    <row r="41" spans="1:46" ht="14.45" hidden="1">
      <c r="A41" s="18"/>
      <c r="B41" s="19"/>
      <c r="C41" s="78"/>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c r="AQ41" s="17"/>
      <c r="AR41" s="50"/>
      <c r="AS41" s="50"/>
      <c r="AT41" s="37"/>
    </row>
    <row r="42" spans="1:46" ht="14.45" hidden="1">
      <c r="A42" s="18"/>
      <c r="B42" s="19"/>
      <c r="C42" s="78"/>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c r="AQ42" s="17"/>
      <c r="AR42" s="50"/>
      <c r="AS42" s="50"/>
      <c r="AT42" s="37"/>
    </row>
    <row r="43" spans="1:46" ht="14.45" hidden="1">
      <c r="A43" s="18"/>
      <c r="B43" s="19"/>
      <c r="C43" s="78"/>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c r="AQ43" s="17"/>
      <c r="AR43" s="50"/>
      <c r="AS43" s="50"/>
      <c r="AT43" s="37"/>
    </row>
    <row r="44" spans="1:46" ht="14.45" hidden="1">
      <c r="A44" s="18"/>
      <c r="B44" s="19"/>
      <c r="C44" s="78"/>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c r="AQ44" s="17"/>
      <c r="AR44" s="50"/>
      <c r="AS44" s="50"/>
      <c r="AT44" s="37"/>
    </row>
    <row r="45" spans="1:46" ht="14.45" hidden="1">
      <c r="A45" s="18"/>
      <c r="B45" s="19"/>
      <c r="C45" s="78"/>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c r="AQ45" s="17"/>
      <c r="AR45" s="50"/>
      <c r="AS45" s="50"/>
      <c r="AT45" s="37"/>
    </row>
    <row r="46" spans="1:46" ht="14.45" hidden="1">
      <c r="A46" s="18"/>
      <c r="B46" s="19"/>
      <c r="C46" s="78"/>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c r="AQ46" s="17"/>
      <c r="AR46" s="50"/>
      <c r="AS46" s="50"/>
      <c r="AT46" s="37"/>
    </row>
    <row r="47" spans="1:46" ht="14.45" hidden="1">
      <c r="A47" s="18"/>
      <c r="B47" s="19"/>
      <c r="C47" s="78"/>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c r="AQ47" s="17"/>
      <c r="AR47" s="50"/>
      <c r="AS47" s="50"/>
      <c r="AT47" s="37"/>
    </row>
    <row r="48" spans="1:46" ht="14.45" hidden="1">
      <c r="A48" s="18"/>
      <c r="B48" s="19"/>
      <c r="C48" s="78"/>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c r="AQ48" s="17"/>
      <c r="AR48" s="50"/>
      <c r="AS48" s="50"/>
      <c r="AT48" s="37"/>
    </row>
    <row r="49" spans="1:46" ht="14.45" hidden="1">
      <c r="A49" s="18"/>
      <c r="B49" s="19"/>
      <c r="C49" s="78"/>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c r="AQ49" s="17"/>
      <c r="AR49" s="50"/>
      <c r="AS49" s="50"/>
      <c r="AT49" s="37"/>
    </row>
    <row r="50" spans="1:46" ht="14.45" hidden="1">
      <c r="A50" s="18"/>
      <c r="B50" s="19"/>
      <c r="C50" s="78"/>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c r="AQ50" s="17"/>
      <c r="AR50" s="50"/>
      <c r="AS50" s="50"/>
      <c r="AT50" s="37"/>
    </row>
    <row r="51" spans="1:46" ht="14.45" hidden="1">
      <c r="A51" s="18"/>
      <c r="B51" s="19"/>
      <c r="C51" s="78"/>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c r="AQ51" s="17"/>
      <c r="AR51" s="50"/>
      <c r="AS51" s="50"/>
      <c r="AT51" s="37"/>
    </row>
    <row r="52" spans="1:46" ht="14.45" hidden="1">
      <c r="A52" s="18"/>
      <c r="B52" s="19"/>
      <c r="C52" s="78"/>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c r="AQ52" s="17"/>
      <c r="AR52" s="50"/>
      <c r="AS52" s="50"/>
      <c r="AT52" s="37"/>
    </row>
    <row r="53" spans="1:46" ht="14.45" hidden="1">
      <c r="A53" s="18"/>
      <c r="B53" s="19"/>
      <c r="C53" s="78"/>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c r="AQ53" s="17"/>
      <c r="AR53" s="50"/>
      <c r="AS53" s="50"/>
      <c r="AT53" s="37"/>
    </row>
    <row r="54" spans="1:46" ht="14.45" hidden="1">
      <c r="A54" s="18"/>
      <c r="B54" s="19"/>
      <c r="C54" s="78"/>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c r="AQ54" s="17"/>
      <c r="AR54" s="50"/>
      <c r="AS54" s="50"/>
      <c r="AT54" s="37"/>
    </row>
    <row r="55" spans="1:46" ht="14.45" hidden="1">
      <c r="A55" s="18"/>
      <c r="B55" s="19"/>
      <c r="C55" s="78"/>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c r="AQ55" s="17"/>
      <c r="AR55" s="50"/>
      <c r="AS55" s="50"/>
      <c r="AT55" s="37"/>
    </row>
    <row r="56" spans="1:46" ht="14.45" hidden="1">
      <c r="A56" s="18"/>
      <c r="B56" s="19"/>
      <c r="C56" s="78"/>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c r="AQ56" s="17"/>
      <c r="AR56" s="50"/>
      <c r="AS56" s="50"/>
      <c r="AT56" s="37"/>
    </row>
    <row r="57" spans="1:46" ht="14.45" hidden="1">
      <c r="A57" s="18"/>
      <c r="B57" s="19"/>
      <c r="C57" s="78"/>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c r="AQ57" s="17"/>
      <c r="AR57" s="50"/>
      <c r="AS57" s="50"/>
      <c r="AT57" s="37"/>
    </row>
    <row r="58" spans="1:46" ht="14.45" hidden="1">
      <c r="A58" s="18"/>
      <c r="B58" s="19"/>
      <c r="C58" s="78"/>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c r="AQ58" s="17"/>
      <c r="AR58" s="50"/>
      <c r="AS58" s="50"/>
      <c r="AT58" s="37"/>
    </row>
    <row r="59" spans="1:46" ht="14.45" hidden="1">
      <c r="A59" s="18"/>
      <c r="B59" s="19"/>
      <c r="C59" s="78"/>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c r="AQ59" s="17"/>
      <c r="AR59" s="50"/>
      <c r="AS59" s="50"/>
      <c r="AT59" s="37"/>
    </row>
    <row r="60" spans="1:46" ht="14.45" hidden="1">
      <c r="A60" s="18"/>
      <c r="B60" s="19"/>
      <c r="C60" s="78"/>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c r="AQ60" s="17"/>
      <c r="AR60" s="50"/>
      <c r="AS60" s="50"/>
      <c r="AT60" s="37"/>
    </row>
    <row r="61" spans="1:46" ht="14.45" hidden="1">
      <c r="A61" s="18"/>
      <c r="B61" s="19"/>
      <c r="C61" s="78"/>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c r="AQ61" s="17"/>
      <c r="AR61" s="50"/>
      <c r="AS61" s="50"/>
      <c r="AT61" s="37"/>
    </row>
    <row r="62" spans="1:46" ht="14.45" hidden="1">
      <c r="A62" s="18"/>
      <c r="B62" s="19"/>
      <c r="C62" s="78"/>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c r="AQ62" s="17"/>
      <c r="AR62" s="50"/>
      <c r="AS62" s="50"/>
      <c r="AT62" s="37"/>
    </row>
    <row r="63" spans="1:46" ht="14.45" hidden="1">
      <c r="A63" s="18"/>
      <c r="B63" s="19"/>
      <c r="C63" s="78"/>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c r="AQ63" s="17"/>
      <c r="AR63" s="50"/>
      <c r="AS63" s="50"/>
      <c r="AT63" s="37"/>
    </row>
    <row r="64" spans="1:46" ht="14.45" hidden="1">
      <c r="A64" s="18"/>
      <c r="B64" s="19"/>
      <c r="C64" s="78"/>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c r="AQ64" s="17"/>
      <c r="AR64" s="50"/>
      <c r="AS64" s="50"/>
      <c r="AT64" s="37"/>
    </row>
    <row r="65" spans="1:46" ht="14.45" hidden="1">
      <c r="A65" s="18"/>
      <c r="B65" s="19"/>
      <c r="C65" s="78"/>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c r="AQ65" s="17"/>
      <c r="AR65" s="50"/>
      <c r="AS65" s="50"/>
      <c r="AT65" s="37"/>
    </row>
    <row r="66" spans="1:46" ht="14.45" hidden="1">
      <c r="A66" s="18"/>
      <c r="B66" s="19"/>
      <c r="C66" s="78"/>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c r="AQ66" s="17"/>
      <c r="AR66" s="50"/>
      <c r="AS66" s="50"/>
      <c r="AT66" s="37"/>
    </row>
    <row r="67" spans="1:46" ht="14.45" hidden="1">
      <c r="A67" s="18"/>
      <c r="B67" s="19"/>
      <c r="C67" s="78"/>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c r="AQ67" s="17"/>
      <c r="AR67" s="50"/>
      <c r="AS67" s="50"/>
      <c r="AT67" s="37"/>
    </row>
    <row r="68" spans="1:46" ht="14.45" hidden="1">
      <c r="A68" s="18"/>
      <c r="B68" s="19"/>
      <c r="C68" s="78"/>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c r="AQ68" s="17"/>
      <c r="AR68" s="50"/>
      <c r="AS68" s="50"/>
      <c r="AT68" s="37"/>
    </row>
    <row r="69" spans="1:46" ht="14.45" hidden="1">
      <c r="A69" s="18"/>
      <c r="B69" s="19"/>
      <c r="C69" s="78"/>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c r="AQ69" s="17"/>
      <c r="AR69" s="50"/>
      <c r="AS69" s="50"/>
      <c r="AT69" s="37"/>
    </row>
    <row r="70" spans="1:46" ht="14.45" hidden="1">
      <c r="A70" s="18"/>
      <c r="B70" s="19"/>
      <c r="C70" s="78"/>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c r="AQ70" s="17"/>
      <c r="AR70" s="50"/>
      <c r="AS70" s="50"/>
      <c r="AT70" s="37"/>
    </row>
    <row r="71" spans="1:46" ht="14.45" hidden="1">
      <c r="A71" s="18"/>
      <c r="B71" s="19"/>
      <c r="C71" s="78"/>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c r="AQ71" s="17"/>
      <c r="AR71" s="50"/>
      <c r="AS71" s="50"/>
      <c r="AT71" s="37"/>
    </row>
    <row r="72" spans="1:46" ht="14.45" hidden="1">
      <c r="A72" s="18"/>
      <c r="B72" s="19"/>
      <c r="C72" s="78"/>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c r="AQ72" s="17"/>
      <c r="AR72" s="50"/>
      <c r="AS72" s="50"/>
      <c r="AT72" s="37"/>
    </row>
    <row r="73" spans="1:46" ht="14.45" hidden="1">
      <c r="A73" s="18"/>
      <c r="B73" s="19"/>
      <c r="C73" s="78"/>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c r="AQ73" s="17"/>
      <c r="AR73" s="50"/>
      <c r="AS73" s="50"/>
      <c r="AT73" s="37"/>
    </row>
    <row r="74" spans="1:46" ht="14.45" hidden="1">
      <c r="A74" s="18"/>
      <c r="B74" s="19"/>
      <c r="C74" s="78"/>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c r="AQ74" s="17"/>
      <c r="AR74" s="50"/>
      <c r="AS74" s="50"/>
      <c r="AT74" s="37"/>
    </row>
    <row r="75" spans="1:46" ht="14.45" hidden="1">
      <c r="A75" s="18"/>
      <c r="B75" s="19"/>
      <c r="C75" s="78"/>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c r="AQ75" s="17"/>
      <c r="AR75" s="50"/>
      <c r="AS75" s="50"/>
      <c r="AT75" s="37"/>
    </row>
    <row r="76" spans="1:46" ht="14.45" hidden="1">
      <c r="A76" s="18"/>
      <c r="B76" s="19"/>
      <c r="C76" s="78"/>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c r="AQ76" s="17"/>
      <c r="AR76" s="50"/>
      <c r="AS76" s="50"/>
      <c r="AT76" s="37"/>
    </row>
    <row r="77" spans="1:46" ht="14.45" hidden="1">
      <c r="A77" s="18"/>
      <c r="B77" s="19"/>
      <c r="C77" s="78"/>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c r="AQ77" s="17"/>
      <c r="AR77" s="50"/>
      <c r="AS77" s="50"/>
      <c r="AT77" s="37"/>
    </row>
    <row r="78" spans="1:46" ht="14.45" hidden="1">
      <c r="A78" s="18"/>
      <c r="B78" s="19"/>
      <c r="C78" s="78"/>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c r="AQ78" s="17"/>
      <c r="AR78" s="50"/>
      <c r="AS78" s="50"/>
      <c r="AT78" s="37"/>
    </row>
    <row r="79" spans="1:46" ht="14.45" hidden="1">
      <c r="A79" s="18"/>
      <c r="B79" s="19"/>
      <c r="C79" s="78"/>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c r="AQ79" s="17"/>
      <c r="AR79" s="50"/>
      <c r="AS79" s="50"/>
      <c r="AT79" s="37"/>
    </row>
    <row r="80" spans="1:46" ht="14.45" hidden="1">
      <c r="A80" s="18"/>
      <c r="B80" s="19"/>
      <c r="C80" s="78"/>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c r="AQ80" s="17"/>
      <c r="AR80" s="50"/>
      <c r="AS80" s="50"/>
      <c r="AT80" s="37"/>
    </row>
    <row r="81" spans="1:46" ht="14.45" hidden="1">
      <c r="A81" s="18"/>
      <c r="B81" s="19"/>
      <c r="C81" s="78"/>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c r="AQ81" s="17"/>
      <c r="AR81" s="50"/>
      <c r="AS81" s="50"/>
      <c r="AT81" s="37"/>
    </row>
    <row r="82" spans="1:46" ht="14.45" hidden="1">
      <c r="A82" s="18"/>
      <c r="B82" s="19"/>
      <c r="C82" s="78"/>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c r="AQ82" s="17"/>
      <c r="AR82" s="50"/>
      <c r="AS82" s="50"/>
      <c r="AT82" s="37"/>
    </row>
    <row r="83" spans="1:46" ht="14.45" hidden="1">
      <c r="A83" s="18"/>
      <c r="B83" s="19"/>
      <c r="C83" s="78"/>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c r="AQ83" s="17"/>
      <c r="AR83" s="50"/>
      <c r="AS83" s="50"/>
      <c r="AT83" s="37"/>
    </row>
    <row r="84" spans="1:46" ht="14.45" hidden="1">
      <c r="A84" s="18"/>
      <c r="B84" s="19"/>
      <c r="C84" s="78"/>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c r="AQ84" s="17"/>
      <c r="AR84" s="50"/>
      <c r="AS84" s="50"/>
      <c r="AT84" s="37"/>
    </row>
    <row r="85" spans="1:46" ht="14.45" hidden="1">
      <c r="A85" s="18"/>
      <c r="B85" s="19"/>
      <c r="C85" s="78"/>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c r="AQ85" s="17"/>
      <c r="AR85" s="50"/>
      <c r="AS85" s="50"/>
      <c r="AT85" s="37"/>
    </row>
    <row r="86" spans="1:46" ht="14.45" hidden="1">
      <c r="A86" s="18"/>
      <c r="B86" s="19"/>
      <c r="C86" s="78"/>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c r="AQ86" s="17"/>
      <c r="AR86" s="50"/>
      <c r="AS86" s="50"/>
      <c r="AT86" s="37"/>
    </row>
    <row r="87" spans="1:46" ht="14.45" hidden="1">
      <c r="A87" s="18"/>
      <c r="B87" s="19"/>
      <c r="C87" s="78"/>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c r="AQ87" s="17"/>
      <c r="AR87" s="50"/>
      <c r="AS87" s="50"/>
      <c r="AT87" s="37"/>
    </row>
    <row r="88" spans="1:46" ht="14.45" hidden="1">
      <c r="A88" s="18"/>
      <c r="B88" s="19"/>
      <c r="C88" s="78"/>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c r="AQ88" s="17"/>
      <c r="AR88" s="50"/>
      <c r="AS88" s="50"/>
      <c r="AT88" s="37"/>
    </row>
    <row r="89" spans="1:46" ht="14.45" hidden="1">
      <c r="A89" s="18"/>
      <c r="B89" s="19"/>
      <c r="C89" s="78"/>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c r="AQ89" s="17"/>
      <c r="AR89" s="50"/>
      <c r="AS89" s="50"/>
      <c r="AT89" s="37"/>
    </row>
    <row r="90" spans="1:46" ht="14.45" hidden="1">
      <c r="A90" s="18"/>
      <c r="B90" s="19"/>
      <c r="C90" s="78"/>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c r="AQ90" s="17"/>
      <c r="AR90" s="50"/>
      <c r="AS90" s="50"/>
      <c r="AT90" s="37"/>
    </row>
    <row r="91" spans="1:46" ht="14.45" hidden="1">
      <c r="A91" s="18"/>
      <c r="B91" s="19"/>
      <c r="C91" s="78"/>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c r="AQ91" s="17"/>
      <c r="AR91" s="50"/>
      <c r="AS91" s="50"/>
      <c r="AT91" s="37"/>
    </row>
    <row r="92" spans="1:46" ht="14.45" hidden="1">
      <c r="A92" s="18"/>
      <c r="B92" s="19"/>
      <c r="C92" s="78"/>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c r="AQ92" s="17"/>
      <c r="AR92" s="50"/>
      <c r="AS92" s="50"/>
      <c r="AT92" s="37"/>
    </row>
    <row r="93" spans="1:46" ht="14.45" hidden="1">
      <c r="A93" s="18"/>
      <c r="B93" s="19"/>
      <c r="C93" s="78"/>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c r="AQ93" s="17"/>
      <c r="AR93" s="50"/>
      <c r="AS93" s="50"/>
      <c r="AT93" s="37"/>
    </row>
    <row r="94" spans="1:46" ht="14.45" hidden="1">
      <c r="A94" s="18"/>
      <c r="B94" s="19"/>
      <c r="C94" s="78"/>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c r="AQ94" s="17"/>
      <c r="AR94" s="50"/>
      <c r="AS94" s="50"/>
      <c r="AT94" s="37"/>
    </row>
    <row r="95" spans="1:46" ht="14.45" hidden="1">
      <c r="A95" s="18"/>
      <c r="B95" s="19"/>
      <c r="C95" s="78"/>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c r="AQ95" s="17"/>
      <c r="AR95" s="50"/>
      <c r="AS95" s="50"/>
      <c r="AT95" s="37"/>
    </row>
    <row r="96" spans="1:46" ht="14.45" hidden="1">
      <c r="A96" s="18"/>
      <c r="B96" s="19"/>
      <c r="C96" s="78"/>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c r="AQ96" s="17"/>
      <c r="AR96" s="50"/>
      <c r="AS96" s="50"/>
      <c r="AT96" s="37"/>
    </row>
    <row r="97" spans="1:47" ht="14.45" hidden="1">
      <c r="A97" s="18"/>
      <c r="B97" s="19"/>
      <c r="C97" s="78"/>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c r="AQ97" s="17"/>
      <c r="AR97" s="50"/>
      <c r="AS97" s="50"/>
      <c r="AT97" s="37"/>
    </row>
    <row r="98" spans="1:47" ht="14.45" hidden="1">
      <c r="A98" s="18"/>
      <c r="B98" s="19"/>
      <c r="C98" s="78"/>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c r="AQ98" s="17"/>
      <c r="AR98" s="50"/>
      <c r="AS98" s="50"/>
      <c r="AT98" s="37"/>
    </row>
    <row r="99" spans="1:47" ht="14.45" hidden="1">
      <c r="A99" s="18"/>
      <c r="B99" s="19"/>
      <c r="C99" s="78"/>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c r="AQ99" s="17"/>
      <c r="AR99" s="50"/>
      <c r="AS99" s="50"/>
      <c r="AT99" s="37"/>
    </row>
    <row r="100" spans="1:47" ht="14.45" hidden="1">
      <c r="A100" s="18"/>
      <c r="B100" s="19"/>
      <c r="C100" s="78"/>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c r="AQ100" s="17"/>
      <c r="AR100" s="50"/>
      <c r="AS100" s="50"/>
      <c r="AT100" s="37"/>
    </row>
    <row r="101" spans="1:47" ht="14.45" hidden="1">
      <c r="A101" s="18"/>
      <c r="B101" s="19"/>
      <c r="C101" s="78"/>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c r="AQ101" s="17"/>
      <c r="AR101" s="50"/>
      <c r="AS101" s="50"/>
      <c r="AT101" s="37"/>
    </row>
    <row r="102" spans="1:47" ht="14.45">
      <c r="A102" s="16" t="s">
        <v>49</v>
      </c>
      <c r="B102" s="20">
        <f>SUM(B2:B101)</f>
        <v>27</v>
      </c>
      <c r="C102" s="20">
        <f>SUM(C2:C101)</f>
        <v>17</v>
      </c>
      <c r="D102" s="20">
        <f t="shared" ref="D102:AO102" si="3">SUM(D2:D101)</f>
        <v>27</v>
      </c>
      <c r="E102" s="20">
        <f t="shared" si="3"/>
        <v>24</v>
      </c>
      <c r="F102" s="20">
        <f t="shared" si="3"/>
        <v>25</v>
      </c>
      <c r="G102" s="20">
        <f t="shared" si="3"/>
        <v>16</v>
      </c>
      <c r="H102" s="20">
        <f t="shared" si="3"/>
        <v>25</v>
      </c>
      <c r="I102" s="20">
        <f t="shared" si="3"/>
        <v>25</v>
      </c>
      <c r="J102" s="20"/>
      <c r="K102" s="20"/>
      <c r="L102" s="20"/>
      <c r="M102" s="20"/>
      <c r="N102" s="20"/>
      <c r="O102" s="20"/>
      <c r="P102" s="20">
        <f t="shared" si="3"/>
        <v>0</v>
      </c>
      <c r="Q102" s="20">
        <f t="shared" si="3"/>
        <v>0</v>
      </c>
      <c r="R102" s="20">
        <f t="shared" si="3"/>
        <v>0</v>
      </c>
      <c r="S102" s="20">
        <f t="shared" si="3"/>
        <v>0</v>
      </c>
      <c r="T102" s="20">
        <f t="shared" si="3"/>
        <v>0</v>
      </c>
      <c r="U102" s="20">
        <f t="shared" si="3"/>
        <v>0</v>
      </c>
      <c r="V102" s="20">
        <f t="shared" si="3"/>
        <v>0</v>
      </c>
      <c r="W102" s="20">
        <f t="shared" si="3"/>
        <v>0</v>
      </c>
      <c r="X102" s="20">
        <f t="shared" si="3"/>
        <v>0</v>
      </c>
      <c r="Y102" s="20">
        <f t="shared" si="3"/>
        <v>0</v>
      </c>
      <c r="Z102" s="20">
        <f t="shared" si="3"/>
        <v>0</v>
      </c>
      <c r="AA102" s="20">
        <f t="shared" si="3"/>
        <v>0</v>
      </c>
      <c r="AB102" s="20">
        <f t="shared" si="3"/>
        <v>0</v>
      </c>
      <c r="AC102" s="20">
        <f t="shared" si="3"/>
        <v>0</v>
      </c>
      <c r="AD102" s="20">
        <f t="shared" si="3"/>
        <v>0</v>
      </c>
      <c r="AE102" s="20">
        <f t="shared" si="3"/>
        <v>0</v>
      </c>
      <c r="AF102" s="20">
        <f t="shared" si="3"/>
        <v>0</v>
      </c>
      <c r="AG102" s="20">
        <f t="shared" si="3"/>
        <v>0</v>
      </c>
      <c r="AH102" s="20">
        <f t="shared" si="3"/>
        <v>0</v>
      </c>
      <c r="AI102" s="20">
        <f t="shared" si="3"/>
        <v>0</v>
      </c>
      <c r="AJ102" s="20">
        <f t="shared" si="3"/>
        <v>0</v>
      </c>
      <c r="AK102" s="20">
        <f t="shared" si="3"/>
        <v>0</v>
      </c>
      <c r="AL102" s="20">
        <f t="shared" si="3"/>
        <v>0</v>
      </c>
      <c r="AM102" s="20">
        <f t="shared" si="3"/>
        <v>0</v>
      </c>
      <c r="AN102" s="20">
        <f t="shared" si="3"/>
        <v>0</v>
      </c>
      <c r="AO102" s="20">
        <f t="shared" si="3"/>
        <v>0</v>
      </c>
      <c r="AP102" s="17">
        <f t="shared" ref="AP102" si="4">SUMIF($B$106:$U$106,"X",B102:U102)</f>
        <v>65</v>
      </c>
      <c r="AQ102" s="17">
        <f t="shared" ref="AQ102" si="5">SUMIFS(B102:AO102,$B$103:$AO$103,"X")</f>
        <v>136</v>
      </c>
      <c r="AR102" s="51">
        <f>SUM(AR2:AR101)</f>
        <v>16760.444365762589</v>
      </c>
      <c r="AS102" s="51">
        <f>SUM(AS2:AS101)</f>
        <v>100.00000000000003</v>
      </c>
      <c r="AT102" s="37"/>
    </row>
    <row r="103" spans="1:47" ht="14.45">
      <c r="A103" s="60" t="s">
        <v>50</v>
      </c>
      <c r="B103" s="60" t="s">
        <v>48</v>
      </c>
      <c r="C103" s="60" t="s">
        <v>48</v>
      </c>
      <c r="D103" s="60" t="s">
        <v>48</v>
      </c>
      <c r="E103" s="60" t="s">
        <v>48</v>
      </c>
      <c r="F103" s="60" t="s">
        <v>48</v>
      </c>
      <c r="G103" s="60" t="s">
        <v>48</v>
      </c>
      <c r="H103" s="60"/>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ht="14.45">
      <c r="A104" s="8" t="s">
        <v>51</v>
      </c>
      <c r="B104" s="8"/>
      <c r="C104" s="8"/>
      <c r="D104" s="8"/>
      <c r="E104" s="8"/>
      <c r="F104" s="8"/>
      <c r="G104" s="8" t="s">
        <v>48</v>
      </c>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ht="14.45">
      <c r="A105" s="8" t="s">
        <v>52</v>
      </c>
      <c r="B105" s="8" t="s">
        <v>48</v>
      </c>
      <c r="C105" s="8" t="s">
        <v>48</v>
      </c>
      <c r="D105" s="8" t="s">
        <v>48</v>
      </c>
      <c r="E105" s="8" t="s">
        <v>48</v>
      </c>
      <c r="F105" s="8"/>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ht="14.45">
      <c r="A106" s="8" t="s">
        <v>53</v>
      </c>
      <c r="B106" s="8"/>
      <c r="C106" s="8"/>
      <c r="D106" s="8"/>
      <c r="E106" s="8" t="s">
        <v>48</v>
      </c>
      <c r="F106" s="8" t="s">
        <v>48</v>
      </c>
      <c r="G106" s="61" t="s">
        <v>48</v>
      </c>
      <c r="H106" s="61"/>
      <c r="I106" s="61"/>
      <c r="J106" s="61"/>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ht="14.45">
      <c r="A107" s="8" t="s">
        <v>54</v>
      </c>
      <c r="B107" s="8"/>
      <c r="C107" s="8"/>
      <c r="D107" s="8"/>
      <c r="E107" s="8" t="s">
        <v>48</v>
      </c>
      <c r="F107" s="8" t="s">
        <v>48</v>
      </c>
      <c r="G107" s="61" t="s">
        <v>48</v>
      </c>
      <c r="H107" s="61"/>
      <c r="I107" s="61"/>
      <c r="J107" s="61"/>
      <c r="K107" s="61"/>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ht="14.45">
      <c r="A108" s="8" t="s">
        <v>55</v>
      </c>
      <c r="B108" s="8" t="s">
        <v>48</v>
      </c>
      <c r="C108" s="8" t="s">
        <v>48</v>
      </c>
      <c r="D108" s="8" t="s">
        <v>48</v>
      </c>
      <c r="E108" s="8"/>
      <c r="F108" s="8"/>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ht="14.45">
      <c r="A109" s="62" t="s">
        <v>56</v>
      </c>
      <c r="B109" s="63"/>
      <c r="C109" s="63"/>
      <c r="D109" s="63"/>
      <c r="E109" s="63"/>
      <c r="F109" s="63" t="s">
        <v>48</v>
      </c>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ht="14.45">
      <c r="A111" s="39" t="s">
        <v>57</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ht="14.45">
      <c r="A112" s="32" t="s">
        <v>58</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ht="14.45">
      <c r="A113" s="6" t="s">
        <v>59</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ht="14.45">
      <c r="A114" s="7" t="s">
        <v>60</v>
      </c>
      <c r="B114" s="98" t="s">
        <v>61</v>
      </c>
      <c r="C114" s="99"/>
      <c r="D114" s="99"/>
      <c r="E114" s="99"/>
      <c r="F114" s="99"/>
      <c r="G114" s="99"/>
      <c r="H114" s="99"/>
      <c r="I114" s="99"/>
      <c r="J114" s="99"/>
      <c r="K114" s="99"/>
      <c r="L114" s="99"/>
      <c r="M114" s="99"/>
      <c r="N114" s="99"/>
      <c r="O114" s="99"/>
      <c r="P114" s="99"/>
      <c r="Q114" s="99"/>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c r="A115" s="4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c r="L219" s="36" t="s">
        <v>62</v>
      </c>
    </row>
  </sheetData>
  <mergeCells count="1">
    <mergeCell ref="B114:Q114"/>
  </mergeCells>
  <phoneticPr fontId="6" type="noConversion"/>
  <conditionalFormatting sqref="A1 A29: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J13:AO28 F29: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2" sqref="C2:C7"/>
    </sheetView>
  </sheetViews>
  <sheetFormatPr defaultColWidth="11.42578125" defaultRowHeight="14.45"/>
  <cols>
    <col min="1" max="3" width="28.42578125" style="31" customWidth="1"/>
  </cols>
  <sheetData>
    <row r="1" spans="1:3">
      <c r="A1" s="65" t="s">
        <v>63</v>
      </c>
      <c r="B1" s="65" t="s">
        <v>64</v>
      </c>
      <c r="C1" s="65" t="s">
        <v>65</v>
      </c>
    </row>
    <row r="2" spans="1:3">
      <c r="A2" s="30">
        <v>1</v>
      </c>
      <c r="B2" s="30" t="str" cm="1">
        <f t="array" ref="B2:B7">TRANSPOSE(_xlfn._xlws.FILTER('Aptitud final'!1:1,'Aptitud final'!103:103="X"))</f>
        <v>avicultura_engorde</v>
      </c>
      <c r="C2" s="30" t="s">
        <v>12</v>
      </c>
    </row>
    <row r="3" spans="1:3">
      <c r="A3" s="30">
        <f>IF(B3="","",A2+1)</f>
        <v>2</v>
      </c>
      <c r="B3" s="30" t="str">
        <v>ganaderia_dp</v>
      </c>
      <c r="C3" s="30" t="s">
        <v>12</v>
      </c>
    </row>
    <row r="4" spans="1:3">
      <c r="A4" s="30">
        <f t="shared" ref="A4:A67" si="0">IF(B4="","",A3+1)</f>
        <v>3</v>
      </c>
      <c r="B4" s="30" t="str">
        <v>porcicultura_ceba</v>
      </c>
      <c r="C4" s="30" t="s">
        <v>12</v>
      </c>
    </row>
    <row r="5" spans="1:3">
      <c r="A5" s="30">
        <f t="shared" si="0"/>
        <v>4</v>
      </c>
      <c r="B5" s="30" t="str">
        <v>maiz</v>
      </c>
      <c r="C5" s="30" t="s">
        <v>12</v>
      </c>
    </row>
    <row r="6" spans="1:3">
      <c r="A6" s="30">
        <f t="shared" si="0"/>
        <v>5</v>
      </c>
      <c r="B6" s="30" t="str">
        <v>yuca_maiz_name</v>
      </c>
      <c r="C6" s="30" t="s">
        <v>12</v>
      </c>
    </row>
    <row r="7" spans="1:3">
      <c r="A7" s="30">
        <f t="shared" si="0"/>
        <v>6</v>
      </c>
      <c r="B7" s="30" t="str">
        <v>ajonjoli</v>
      </c>
      <c r="C7" s="30" t="s">
        <v>12</v>
      </c>
    </row>
    <row r="8" spans="1:3">
      <c r="A8" s="30" t="str">
        <f t="shared" si="0"/>
        <v/>
      </c>
      <c r="B8" s="30"/>
      <c r="C8" s="30"/>
    </row>
    <row r="9" spans="1:3">
      <c r="A9" s="30" t="str">
        <f t="shared" si="0"/>
        <v/>
      </c>
      <c r="B9" s="30"/>
      <c r="C9" s="30"/>
    </row>
    <row r="10" spans="1:3">
      <c r="A10" s="30" t="str">
        <f t="shared" si="0"/>
        <v/>
      </c>
      <c r="B10" s="30"/>
      <c r="C10" s="30"/>
    </row>
    <row r="11" spans="1:3">
      <c r="A11" s="30" t="str">
        <f t="shared" si="0"/>
        <v/>
      </c>
      <c r="B11" s="30"/>
      <c r="C11" s="30"/>
    </row>
    <row r="12" spans="1:3">
      <c r="A12" s="30" t="str">
        <f t="shared" si="0"/>
        <v/>
      </c>
      <c r="B12" s="30"/>
      <c r="C12" s="30"/>
    </row>
    <row r="13" spans="1:3">
      <c r="A13" s="30" t="str">
        <f t="shared" si="0"/>
        <v/>
      </c>
      <c r="B13" s="30"/>
      <c r="C13" s="30"/>
    </row>
    <row r="14" spans="1:3">
      <c r="A14" s="30" t="str">
        <f t="shared" si="0"/>
        <v/>
      </c>
      <c r="B14" s="30"/>
      <c r="C14" s="30"/>
    </row>
    <row r="15" spans="1:3">
      <c r="A15" s="30" t="str">
        <f t="shared" si="0"/>
        <v/>
      </c>
      <c r="B15" s="30"/>
      <c r="C15" s="30"/>
    </row>
    <row r="16" spans="1:3">
      <c r="A16" s="30" t="str">
        <f t="shared" si="0"/>
        <v/>
      </c>
      <c r="B16" s="30"/>
      <c r="C16" s="30"/>
    </row>
    <row r="17" spans="1:3">
      <c r="A17" s="30" t="str">
        <f t="shared" si="0"/>
        <v/>
      </c>
      <c r="B17" s="30"/>
      <c r="C17" s="30"/>
    </row>
    <row r="18" spans="1:3">
      <c r="A18" s="30" t="str">
        <f>IF(B18="","",A17+1)</f>
        <v/>
      </c>
      <c r="B18" s="30"/>
      <c r="C18" s="30"/>
    </row>
    <row r="19" spans="1:3">
      <c r="A19" s="30" t="str">
        <f>IF(B19="","",A18+1)</f>
        <v/>
      </c>
      <c r="B19" s="30"/>
      <c r="C19" s="30" t="s">
        <v>66</v>
      </c>
    </row>
    <row r="20" spans="1:3">
      <c r="A20" s="30" t="str">
        <f>IF(B20="","",A19+1)</f>
        <v/>
      </c>
      <c r="B20" s="30"/>
      <c r="C20" s="30"/>
    </row>
    <row r="21" spans="1:3">
      <c r="A21" s="30" t="str">
        <f>IF(B21="","",A20+1)</f>
        <v/>
      </c>
      <c r="B21" s="30"/>
      <c r="C21" s="30"/>
    </row>
    <row r="22" spans="1:3">
      <c r="A22" s="31" t="str">
        <f t="shared" si="0"/>
        <v/>
      </c>
    </row>
    <row r="23" spans="1:3">
      <c r="A23" s="31" t="str">
        <f t="shared" si="0"/>
        <v/>
      </c>
    </row>
    <row r="24" spans="1:3">
      <c r="A24" s="31" t="str">
        <f t="shared" si="0"/>
        <v/>
      </c>
    </row>
    <row r="25" spans="1:3">
      <c r="A25" s="31" t="str">
        <f t="shared" si="0"/>
        <v/>
      </c>
    </row>
    <row r="26" spans="1:3">
      <c r="A26" s="31" t="str">
        <f t="shared" si="0"/>
        <v/>
      </c>
    </row>
    <row r="27" spans="1:3">
      <c r="A27" s="31" t="str">
        <f t="shared" si="0"/>
        <v/>
      </c>
    </row>
    <row r="28" spans="1:3">
      <c r="A28" s="31" t="str">
        <f t="shared" si="0"/>
        <v/>
      </c>
    </row>
    <row r="29" spans="1:3">
      <c r="A29" s="31" t="str">
        <f t="shared" si="0"/>
        <v/>
      </c>
    </row>
    <row r="30" spans="1:3">
      <c r="A30" s="31" t="str">
        <f t="shared" si="0"/>
        <v/>
      </c>
    </row>
    <row r="31" spans="1:3">
      <c r="A31" s="31" t="str">
        <f t="shared" si="0"/>
        <v/>
      </c>
    </row>
    <row r="32" spans="1:3">
      <c r="A32" s="31" t="str">
        <f t="shared" si="0"/>
        <v/>
      </c>
    </row>
    <row r="33" spans="1:1">
      <c r="A33" s="31" t="str">
        <f t="shared" si="0"/>
        <v/>
      </c>
    </row>
    <row r="34" spans="1:1">
      <c r="A34" s="31" t="str">
        <f t="shared" si="0"/>
        <v/>
      </c>
    </row>
    <row r="35" spans="1:1">
      <c r="A35" s="31" t="str">
        <f t="shared" si="0"/>
        <v/>
      </c>
    </row>
    <row r="36" spans="1:1">
      <c r="A36" s="31" t="str">
        <f t="shared" si="0"/>
        <v/>
      </c>
    </row>
    <row r="37" spans="1:1">
      <c r="A37" s="31" t="str">
        <f t="shared" si="0"/>
        <v/>
      </c>
    </row>
    <row r="38" spans="1:1">
      <c r="A38" s="31" t="str">
        <f t="shared" si="0"/>
        <v/>
      </c>
    </row>
    <row r="39" spans="1:1">
      <c r="A39" s="31" t="str">
        <f t="shared" si="0"/>
        <v/>
      </c>
    </row>
    <row r="40" spans="1:1">
      <c r="A40" s="31" t="str">
        <f t="shared" si="0"/>
        <v/>
      </c>
    </row>
    <row r="41" spans="1:1">
      <c r="A41" s="31" t="str">
        <f t="shared" si="0"/>
        <v/>
      </c>
    </row>
    <row r="42" spans="1:1">
      <c r="A42" s="31" t="str">
        <f t="shared" si="0"/>
        <v/>
      </c>
    </row>
    <row r="43" spans="1:1">
      <c r="A43" s="31" t="str">
        <f t="shared" si="0"/>
        <v/>
      </c>
    </row>
    <row r="44" spans="1:1">
      <c r="A44" s="31" t="str">
        <f t="shared" si="0"/>
        <v/>
      </c>
    </row>
    <row r="45" spans="1:1">
      <c r="A45" s="31" t="str">
        <f t="shared" si="0"/>
        <v/>
      </c>
    </row>
    <row r="46" spans="1:1">
      <c r="A46" s="31" t="str">
        <f t="shared" si="0"/>
        <v/>
      </c>
    </row>
    <row r="47" spans="1:1">
      <c r="A47" s="31" t="str">
        <f t="shared" si="0"/>
        <v/>
      </c>
    </row>
    <row r="48" spans="1:1">
      <c r="A48" s="31" t="str">
        <f t="shared" si="0"/>
        <v/>
      </c>
    </row>
    <row r="49" spans="1:1">
      <c r="A49" s="31" t="str">
        <f t="shared" si="0"/>
        <v/>
      </c>
    </row>
    <row r="50" spans="1:1">
      <c r="A50" s="31" t="str">
        <f t="shared" si="0"/>
        <v/>
      </c>
    </row>
    <row r="51" spans="1:1">
      <c r="A51" s="31" t="str">
        <f t="shared" si="0"/>
        <v/>
      </c>
    </row>
    <row r="52" spans="1:1">
      <c r="A52" s="31" t="str">
        <f t="shared" si="0"/>
        <v/>
      </c>
    </row>
    <row r="53" spans="1:1">
      <c r="A53" s="31" t="str">
        <f t="shared" si="0"/>
        <v/>
      </c>
    </row>
    <row r="54" spans="1:1">
      <c r="A54" s="31" t="str">
        <f t="shared" si="0"/>
        <v/>
      </c>
    </row>
    <row r="55" spans="1:1">
      <c r="A55" s="31" t="str">
        <f t="shared" si="0"/>
        <v/>
      </c>
    </row>
    <row r="56" spans="1:1">
      <c r="A56" s="31" t="str">
        <f t="shared" si="0"/>
        <v/>
      </c>
    </row>
    <row r="57" spans="1:1">
      <c r="A57" s="31" t="str">
        <f t="shared" si="0"/>
        <v/>
      </c>
    </row>
    <row r="58" spans="1:1">
      <c r="A58" s="31" t="str">
        <f t="shared" si="0"/>
        <v/>
      </c>
    </row>
    <row r="59" spans="1:1">
      <c r="A59" s="31" t="str">
        <f t="shared" si="0"/>
        <v/>
      </c>
    </row>
    <row r="60" spans="1:1">
      <c r="A60" s="31" t="str">
        <f t="shared" si="0"/>
        <v/>
      </c>
    </row>
    <row r="61" spans="1:1">
      <c r="A61" s="31" t="str">
        <f t="shared" si="0"/>
        <v/>
      </c>
    </row>
    <row r="62" spans="1:1">
      <c r="A62" s="31" t="str">
        <f t="shared" si="0"/>
        <v/>
      </c>
    </row>
    <row r="63" spans="1:1">
      <c r="A63" s="31" t="str">
        <f t="shared" si="0"/>
        <v/>
      </c>
    </row>
    <row r="64" spans="1:1">
      <c r="A64" s="31" t="str">
        <f t="shared" si="0"/>
        <v/>
      </c>
    </row>
    <row r="65" spans="1:1">
      <c r="A65" s="31" t="str">
        <f t="shared" si="0"/>
        <v/>
      </c>
    </row>
    <row r="66" spans="1:1">
      <c r="A66" s="31" t="str">
        <f t="shared" si="0"/>
        <v/>
      </c>
    </row>
    <row r="67" spans="1:1">
      <c r="A67" s="31" t="str">
        <f t="shared" si="0"/>
        <v/>
      </c>
    </row>
    <row r="68" spans="1:1">
      <c r="A68" s="31" t="str">
        <f t="shared" ref="A68:A100" si="1">IF(B68="","",A67+1)</f>
        <v/>
      </c>
    </row>
    <row r="69" spans="1:1">
      <c r="A69" s="31" t="str">
        <f t="shared" si="1"/>
        <v/>
      </c>
    </row>
    <row r="70" spans="1:1">
      <c r="A70" s="31" t="str">
        <f t="shared" si="1"/>
        <v/>
      </c>
    </row>
    <row r="71" spans="1:1">
      <c r="A71" s="31" t="str">
        <f t="shared" si="1"/>
        <v/>
      </c>
    </row>
    <row r="72" spans="1:1">
      <c r="A72" s="31" t="str">
        <f t="shared" si="1"/>
        <v/>
      </c>
    </row>
    <row r="73" spans="1:1">
      <c r="A73" s="31" t="str">
        <f t="shared" si="1"/>
        <v/>
      </c>
    </row>
    <row r="74" spans="1:1">
      <c r="A74" s="31" t="str">
        <f t="shared" si="1"/>
        <v/>
      </c>
    </row>
    <row r="75" spans="1:1">
      <c r="A75" s="31" t="str">
        <f t="shared" si="1"/>
        <v/>
      </c>
    </row>
    <row r="76" spans="1:1">
      <c r="A76" s="31" t="str">
        <f t="shared" si="1"/>
        <v/>
      </c>
    </row>
    <row r="77" spans="1:1">
      <c r="A77" s="31" t="str">
        <f t="shared" si="1"/>
        <v/>
      </c>
    </row>
    <row r="78" spans="1:1">
      <c r="A78" s="31" t="str">
        <f t="shared" si="1"/>
        <v/>
      </c>
    </row>
    <row r="79" spans="1:1">
      <c r="A79" s="31" t="str">
        <f t="shared" si="1"/>
        <v/>
      </c>
    </row>
    <row r="80" spans="1:1">
      <c r="A80" s="31" t="str">
        <f t="shared" si="1"/>
        <v/>
      </c>
    </row>
    <row r="81" spans="1:1">
      <c r="A81" s="31" t="str">
        <f t="shared" si="1"/>
        <v/>
      </c>
    </row>
    <row r="82" spans="1:1">
      <c r="A82" s="31" t="str">
        <f t="shared" si="1"/>
        <v/>
      </c>
    </row>
    <row r="83" spans="1:1">
      <c r="A83" s="31" t="str">
        <f t="shared" si="1"/>
        <v/>
      </c>
    </row>
    <row r="84" spans="1:1">
      <c r="A84" s="31" t="str">
        <f t="shared" si="1"/>
        <v/>
      </c>
    </row>
    <row r="85" spans="1:1">
      <c r="A85" s="31" t="str">
        <f t="shared" si="1"/>
        <v/>
      </c>
    </row>
    <row r="86" spans="1:1">
      <c r="A86" s="31" t="str">
        <f t="shared" si="1"/>
        <v/>
      </c>
    </row>
    <row r="87" spans="1:1">
      <c r="A87" s="31" t="str">
        <f t="shared" si="1"/>
        <v/>
      </c>
    </row>
    <row r="88" spans="1:1">
      <c r="A88" s="31" t="str">
        <f t="shared" si="1"/>
        <v/>
      </c>
    </row>
    <row r="89" spans="1:1">
      <c r="A89" s="31" t="str">
        <f t="shared" si="1"/>
        <v/>
      </c>
    </row>
    <row r="90" spans="1:1">
      <c r="A90" s="31" t="str">
        <f t="shared" si="1"/>
        <v/>
      </c>
    </row>
    <row r="91" spans="1:1">
      <c r="A91" s="31" t="str">
        <f t="shared" si="1"/>
        <v/>
      </c>
    </row>
    <row r="92" spans="1:1">
      <c r="A92" s="31" t="str">
        <f t="shared" si="1"/>
        <v/>
      </c>
    </row>
    <row r="93" spans="1:1">
      <c r="A93" s="31" t="str">
        <f t="shared" si="1"/>
        <v/>
      </c>
    </row>
    <row r="94" spans="1:1">
      <c r="A94" s="31" t="str">
        <f t="shared" si="1"/>
        <v/>
      </c>
    </row>
    <row r="95" spans="1:1">
      <c r="A95" s="31" t="str">
        <f t="shared" si="1"/>
        <v/>
      </c>
    </row>
    <row r="96" spans="1:1">
      <c r="A96" s="31" t="str">
        <f t="shared" si="1"/>
        <v/>
      </c>
    </row>
    <row r="97" spans="1:1">
      <c r="A97" s="31" t="str">
        <f t="shared" si="1"/>
        <v/>
      </c>
    </row>
    <row r="98" spans="1:1">
      <c r="A98" s="31" t="str">
        <f t="shared" si="1"/>
        <v/>
      </c>
    </row>
    <row r="99" spans="1:1">
      <c r="A99" s="31" t="str">
        <f t="shared" si="1"/>
        <v/>
      </c>
    </row>
    <row r="100" spans="1:1">
      <c r="A100" s="31"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aguacate</v>
      </c>
      <c r="C2" t="str">
        <v>Aguacate</v>
      </c>
    </row>
    <row r="3" spans="1:3">
      <c r="A3" s="1" t="str">
        <v>agricola</v>
      </c>
      <c r="B3" s="1" t="str">
        <v>aguacate_hass</v>
      </c>
      <c r="C3" t="str">
        <v>Aguacate Hass</v>
      </c>
    </row>
    <row r="4" spans="1:3">
      <c r="A4" s="1" t="str">
        <v>agricola</v>
      </c>
      <c r="B4" s="1" t="str">
        <v>ahuyama</v>
      </c>
      <c r="C4" t="str">
        <v>Ahuyama</v>
      </c>
    </row>
    <row r="5" spans="1:3">
      <c r="A5" s="1" t="str">
        <v>agricola</v>
      </c>
      <c r="B5" s="1" t="str">
        <v>aji</v>
      </c>
      <c r="C5" t="str">
        <v>Ají</v>
      </c>
    </row>
    <row r="6" spans="1:3">
      <c r="A6" s="1" t="str">
        <v>agricola</v>
      </c>
      <c r="B6" s="1" t="str">
        <v>aji_dulce</v>
      </c>
      <c r="C6" t="str">
        <v>Ají dulce</v>
      </c>
    </row>
    <row r="7" spans="1:3">
      <c r="A7" s="1" t="str">
        <v>agricola</v>
      </c>
      <c r="B7" s="1" t="str">
        <v>ajonjoli</v>
      </c>
      <c r="C7" t="str">
        <v>Ajonjolí</v>
      </c>
    </row>
    <row r="8" spans="1:3">
      <c r="A8" s="1" t="str">
        <v>agricola</v>
      </c>
      <c r="B8" s="1" t="str">
        <v>algodon</v>
      </c>
      <c r="C8" t="str">
        <v>Algodón</v>
      </c>
    </row>
    <row r="9" spans="1:3">
      <c r="A9" s="1" t="str">
        <v>pecuaria</v>
      </c>
      <c r="B9" s="1" t="str">
        <v>apicultura</v>
      </c>
      <c r="C9" t="str">
        <v>Apicultura</v>
      </c>
    </row>
    <row r="10" spans="1:3">
      <c r="A10" s="1" t="str">
        <v>agricola</v>
      </c>
      <c r="B10" s="1" t="str">
        <v>arracacha</v>
      </c>
      <c r="C10" t="str">
        <v>Arracacha</v>
      </c>
    </row>
    <row r="11" spans="1:3">
      <c r="A11" s="1" t="str">
        <v>agricola</v>
      </c>
      <c r="B11" s="1" t="str">
        <v>arroz_riego</v>
      </c>
      <c r="C11" t="str">
        <v>Arroz riego</v>
      </c>
    </row>
    <row r="12" spans="1:3">
      <c r="A12" s="1" t="str">
        <v>agricola</v>
      </c>
      <c r="B12" s="1" t="str">
        <v>arroz_secano</v>
      </c>
      <c r="C12" t="str">
        <v>Arroz secano</v>
      </c>
    </row>
    <row r="13" spans="1:3">
      <c r="A13" s="1" t="str">
        <v>agricola</v>
      </c>
      <c r="B13" s="1" t="str">
        <v>arveja</v>
      </c>
      <c r="C13" t="str">
        <v>Arveja</v>
      </c>
    </row>
    <row r="14" spans="1:3">
      <c r="A14" s="1" t="str">
        <v>agricola</v>
      </c>
      <c r="B14" s="1" t="str">
        <v>asai</v>
      </c>
      <c r="C14" t="str">
        <v>Açaí</v>
      </c>
    </row>
    <row r="15" spans="1:3">
      <c r="A15" s="1" t="str">
        <v>pecuaria</v>
      </c>
      <c r="B15" s="1" t="str">
        <v>avicultura_engorde</v>
      </c>
      <c r="C15" t="str">
        <v>Avicultura de engorde</v>
      </c>
    </row>
    <row r="16" spans="1:3">
      <c r="A16" s="1" t="str">
        <v>pecuaria</v>
      </c>
      <c r="B16" s="1" t="str">
        <v>avicultura_postura</v>
      </c>
      <c r="C16" t="str">
        <v>Avicultura de postura</v>
      </c>
    </row>
    <row r="17" spans="1:3">
      <c r="A17" s="1" t="str">
        <v>agricola</v>
      </c>
      <c r="B17" s="1" t="str">
        <v>batata</v>
      </c>
      <c r="C17" t="str">
        <v>Batata</v>
      </c>
    </row>
    <row r="18" spans="1:3">
      <c r="A18" s="1" t="str">
        <v>agricola</v>
      </c>
      <c r="B18" s="1" t="str">
        <v>berenjena</v>
      </c>
      <c r="C18" t="str">
        <v>Berenjena</v>
      </c>
    </row>
    <row r="19" spans="1:3">
      <c r="A19" s="1" t="str">
        <v>pecuaria</v>
      </c>
      <c r="B19" s="1" t="str">
        <v>bufalos</v>
      </c>
      <c r="C19" t="str">
        <v>Búfalos</v>
      </c>
    </row>
    <row r="20" spans="1:3">
      <c r="A20" s="1" t="str">
        <v>agricola</v>
      </c>
      <c r="B20" s="1" t="str">
        <v>cacao</v>
      </c>
      <c r="C20" t="str">
        <v>Cacao</v>
      </c>
    </row>
    <row r="21" spans="1:3">
      <c r="A21" s="1" t="str">
        <v>agricola</v>
      </c>
      <c r="B21" s="1" t="str">
        <v>cacao_platano</v>
      </c>
      <c r="C21" t="str">
        <v>Cacao plátano</v>
      </c>
    </row>
    <row r="22" spans="1:3">
      <c r="A22" s="1" t="str">
        <v>agricola</v>
      </c>
      <c r="B22" s="1" t="str">
        <v>cacao_sombrio</v>
      </c>
      <c r="C22" t="str">
        <v>Cacao en sistema de sombrío</v>
      </c>
    </row>
    <row r="23" spans="1:3">
      <c r="A23" s="1" t="str">
        <v>agricola</v>
      </c>
      <c r="B23" s="1" t="str">
        <v>cachaco</v>
      </c>
      <c r="C23" t="str">
        <v>Cachaco</v>
      </c>
    </row>
    <row r="24" spans="1:3">
      <c r="A24" s="1" t="str">
        <v>agricola</v>
      </c>
      <c r="B24" s="1" t="str">
        <v>cafe</v>
      </c>
      <c r="C24" t="str">
        <v>Café</v>
      </c>
    </row>
    <row r="25" spans="1:3">
      <c r="A25" s="1" t="str">
        <v>agricola</v>
      </c>
      <c r="B25" s="1" t="str">
        <v>cafe_aguacate</v>
      </c>
      <c r="C25" t="str">
        <v>Café aguacate</v>
      </c>
    </row>
    <row r="26" spans="1:3">
      <c r="A26" s="1" t="str">
        <v>agricola</v>
      </c>
      <c r="B26" s="1" t="str">
        <v>cafe_frijol_arbustivo</v>
      </c>
      <c r="C26" t="str">
        <v>Café en asocio con frijol arbustivo</v>
      </c>
    </row>
    <row r="27" spans="1:3">
      <c r="A27" s="1" t="str">
        <v>agricola</v>
      </c>
      <c r="B27" s="1" t="str">
        <v>cafe_maiz</v>
      </c>
      <c r="C27" t="str">
        <v>Café maíz</v>
      </c>
    </row>
    <row r="28" spans="1:3">
      <c r="A28" s="1" t="str">
        <v>agricola</v>
      </c>
      <c r="B28" s="1" t="str">
        <v>cafe_platano</v>
      </c>
      <c r="C28" t="str">
        <v>Café plátano</v>
      </c>
    </row>
    <row r="29" spans="1:3">
      <c r="A29" s="1" t="str">
        <v>agricola</v>
      </c>
      <c r="B29" s="1" t="str">
        <v>cafe_platano_frutales_forestal</v>
      </c>
      <c r="C29" t="str">
        <v>Café en asocio con plátano, frutales y sistema forestal</v>
      </c>
    </row>
    <row r="30" spans="1:3">
      <c r="A30" s="1" t="str">
        <v>agricola</v>
      </c>
      <c r="B30" s="1" t="str">
        <v>cafe_sombrio</v>
      </c>
      <c r="C30" t="str">
        <v>Café en sistema de sombrío</v>
      </c>
    </row>
    <row r="31" spans="1:3">
      <c r="A31" s="1" t="str">
        <v>agricola</v>
      </c>
      <c r="B31" s="1" t="str">
        <v>calabacin</v>
      </c>
      <c r="C31" t="str">
        <v>Calabacín</v>
      </c>
    </row>
    <row r="32" spans="1:3">
      <c r="A32" s="1" t="str">
        <v>pecuaria</v>
      </c>
      <c r="B32" s="1" t="str">
        <v>camaron</v>
      </c>
      <c r="C32" t="str">
        <v>Camarón</v>
      </c>
    </row>
    <row r="33" spans="1:3">
      <c r="A33" s="1" t="str">
        <v>agricola</v>
      </c>
      <c r="B33" s="1" t="str">
        <v>cana</v>
      </c>
      <c r="C33" t="str">
        <v>Caña</v>
      </c>
    </row>
    <row r="34" spans="1:3">
      <c r="A34" s="1" t="str">
        <v>agricola</v>
      </c>
      <c r="B34" s="1" t="str">
        <v>cana_panelera</v>
      </c>
      <c r="C34" t="str">
        <v>Caña panelera</v>
      </c>
    </row>
    <row r="35" spans="1:3">
      <c r="A35" s="1" t="str">
        <v>pecuaria</v>
      </c>
      <c r="B35" s="1" t="str">
        <v>caprinos</v>
      </c>
      <c r="C35" t="str">
        <v>Caprinos</v>
      </c>
    </row>
    <row r="36" spans="1:3">
      <c r="A36" s="1" t="str">
        <v>agricola</v>
      </c>
      <c r="B36" s="1" t="str">
        <v>caucho</v>
      </c>
      <c r="C36" t="str">
        <v>Caucho</v>
      </c>
    </row>
    <row r="37" spans="1:3">
      <c r="A37" s="1" t="str">
        <v>agricola</v>
      </c>
      <c r="B37" s="1" t="str">
        <v>cebolla_bulbo</v>
      </c>
      <c r="C37" t="str">
        <v>Cebolla bulbo</v>
      </c>
    </row>
    <row r="38" spans="1:3">
      <c r="A38" s="1" t="str">
        <v>agricola</v>
      </c>
      <c r="B38" s="1" t="str">
        <v>cebolla_junca</v>
      </c>
      <c r="C38" t="str">
        <v>Cebolla junca</v>
      </c>
    </row>
    <row r="39" spans="1:3">
      <c r="A39" s="1" t="str">
        <v>agricola</v>
      </c>
      <c r="B39" s="1" t="str">
        <v>chontaduro</v>
      </c>
      <c r="C39" t="str">
        <v>Chontaduro</v>
      </c>
    </row>
    <row r="40" spans="1:3">
      <c r="A40" s="1" t="str">
        <v>agricola</v>
      </c>
      <c r="B40" s="1" t="str">
        <v>cilantro_morron</v>
      </c>
      <c r="C40" t="str">
        <v>Cilantro morrón</v>
      </c>
    </row>
    <row r="41" spans="1:3">
      <c r="A41" s="1" t="str">
        <v>agricola</v>
      </c>
      <c r="B41" s="1" t="str">
        <v>ciruela</v>
      </c>
      <c r="C41" t="str">
        <v>Ciruela</v>
      </c>
    </row>
    <row r="42" spans="1:3">
      <c r="A42" s="1" t="str">
        <v>agricola</v>
      </c>
      <c r="B42" s="1" t="str">
        <v>ciruela_castilla</v>
      </c>
      <c r="C42" t="str">
        <v>Ciruela castilla</v>
      </c>
    </row>
    <row r="43" spans="1:3">
      <c r="A43" s="1" t="str">
        <v>agricola</v>
      </c>
      <c r="B43" s="1" t="str">
        <v>citricos</v>
      </c>
      <c r="C43" t="str">
        <v>Cítricos</v>
      </c>
    </row>
    <row r="44" spans="1:3">
      <c r="A44" s="1" t="str">
        <v>agricola</v>
      </c>
      <c r="B44" s="1" t="str">
        <v>coco</v>
      </c>
      <c r="C44" t="str">
        <v>Coco</v>
      </c>
    </row>
    <row r="45" spans="1:3">
      <c r="A45" s="1" t="str">
        <v>pecuaria</v>
      </c>
      <c r="B45" s="1" t="str">
        <v>codornices</v>
      </c>
      <c r="C45" t="str">
        <v>Codornices</v>
      </c>
    </row>
    <row r="46" spans="1:3">
      <c r="A46" s="1" t="str">
        <v>pecuaria</v>
      </c>
      <c r="B46" s="1" t="str">
        <v>cunicultura</v>
      </c>
      <c r="C46" t="str">
        <v>Cunicultura</v>
      </c>
    </row>
    <row r="47" spans="1:3">
      <c r="A47" s="1" t="str">
        <v>pecuaria</v>
      </c>
      <c r="B47" s="1" t="str">
        <v>cuyicultura</v>
      </c>
      <c r="C47" t="str">
        <v>Cuyicultura</v>
      </c>
    </row>
    <row r="48" spans="1:3">
      <c r="A48" s="1" t="str">
        <v>agricola</v>
      </c>
      <c r="B48" s="1" t="str">
        <v>espinaca</v>
      </c>
      <c r="C48" t="str">
        <v>Espinaca</v>
      </c>
    </row>
    <row r="49" spans="1:3">
      <c r="A49" s="1" t="str">
        <v>agricola</v>
      </c>
      <c r="B49" s="1" t="str">
        <v>frijol</v>
      </c>
      <c r="C49" t="str">
        <v>Frijol</v>
      </c>
    </row>
    <row r="50" spans="1:3">
      <c r="A50" s="1" t="str">
        <v>agricola</v>
      </c>
      <c r="B50" s="1" t="str">
        <v>frijol_arbustivo</v>
      </c>
      <c r="C50" t="str">
        <v>Frjiol arbustivo</v>
      </c>
    </row>
    <row r="51" spans="1:3">
      <c r="A51" s="1" t="str">
        <v>agricola</v>
      </c>
      <c r="B51" s="1" t="str">
        <v>frijol_caraota</v>
      </c>
      <c r="C51" t="str">
        <v>Frijol caraota</v>
      </c>
    </row>
    <row r="52" spans="1:3">
      <c r="A52" s="1" t="str">
        <v>agricola</v>
      </c>
      <c r="B52" s="1" t="str">
        <v>frijol_caupi</v>
      </c>
      <c r="C52" t="str">
        <v>Frijol Caupí</v>
      </c>
    </row>
    <row r="53" spans="1:3">
      <c r="A53" s="1" t="str">
        <v>agricola</v>
      </c>
      <c r="B53" s="1" t="str">
        <v>frijol_cabeza_negra</v>
      </c>
      <c r="C53" t="str">
        <v>Frijol cabeza negra</v>
      </c>
    </row>
    <row r="54" spans="1:3">
      <c r="A54" s="1" t="str">
        <v>agricola</v>
      </c>
      <c r="B54" s="1" t="str">
        <v>frijol_rosado_zaragoza</v>
      </c>
      <c r="C54" t="str">
        <v>Frijol rosado zaragoza</v>
      </c>
    </row>
    <row r="55" spans="1:3">
      <c r="A55" s="1" t="str">
        <v>agricola</v>
      </c>
      <c r="B55" s="1" t="str">
        <v>frijol_voluble</v>
      </c>
      <c r="C55" t="str">
        <v>Frijol voluble</v>
      </c>
    </row>
    <row r="56" spans="1:3">
      <c r="A56" s="1" t="str">
        <v>pecuaria</v>
      </c>
      <c r="B56" s="1" t="str">
        <v>ganaderia_carne</v>
      </c>
      <c r="C56" t="str">
        <v>Ganadería de carne</v>
      </c>
    </row>
    <row r="57" spans="1:3">
      <c r="A57" s="1" t="str">
        <v>pecuaria</v>
      </c>
      <c r="B57" s="1" t="str">
        <v>ganaderia_dp</v>
      </c>
      <c r="C57" t="str">
        <v>Ganadería doble propósito</v>
      </c>
    </row>
    <row r="58" spans="1:3">
      <c r="A58" s="1" t="str">
        <v>pecuaria</v>
      </c>
      <c r="B58" s="1" t="str">
        <v>ganaderia_leche</v>
      </c>
      <c r="C58" t="str">
        <v>Ganadería de leche</v>
      </c>
    </row>
    <row r="59" spans="1:3">
      <c r="A59" s="1" t="str">
        <v>agricola</v>
      </c>
      <c r="B59" s="1" t="str">
        <v>granadilla</v>
      </c>
      <c r="C59" t="str">
        <v>Granadilla</v>
      </c>
    </row>
    <row r="60" spans="1:3">
      <c r="A60" s="1" t="str">
        <v>agricola</v>
      </c>
      <c r="B60" s="1" t="str">
        <v>guandul</v>
      </c>
      <c r="C60" t="str">
        <v>Guandul</v>
      </c>
    </row>
    <row r="61" spans="1:3">
      <c r="A61" s="1" t="str">
        <v>agricola</v>
      </c>
      <c r="B61" s="1" t="str">
        <v>gulupa</v>
      </c>
      <c r="C61" t="str">
        <v>Gulupa</v>
      </c>
    </row>
    <row r="62" spans="1:3">
      <c r="A62" s="1" t="str">
        <v>agricola</v>
      </c>
      <c r="B62" s="1" t="str">
        <v>lechuga_gourmet</v>
      </c>
      <c r="C62" t="str">
        <v>Lechuga gourmet</v>
      </c>
    </row>
    <row r="63" spans="1:3">
      <c r="A63" s="1" t="str">
        <v>agricola</v>
      </c>
      <c r="B63" s="1" t="str">
        <v>limon</v>
      </c>
      <c r="C63" t="str">
        <v>Limón</v>
      </c>
    </row>
    <row r="64" spans="1:3">
      <c r="A64" s="1" t="str">
        <v>agricola</v>
      </c>
      <c r="B64" s="1" t="str">
        <v>limon_tahiti</v>
      </c>
      <c r="C64" t="str">
        <v>Limón Tahití</v>
      </c>
    </row>
    <row r="65" spans="1:3">
      <c r="A65" s="1" t="str">
        <v>agricola</v>
      </c>
      <c r="B65" s="1" t="str">
        <v>maiz</v>
      </c>
      <c r="C65" t="str">
        <v>Maíz</v>
      </c>
    </row>
    <row r="66" spans="1:3">
      <c r="A66" s="1" t="str">
        <v>agricola</v>
      </c>
      <c r="B66" s="1" t="str">
        <v>maiz_amarillo</v>
      </c>
      <c r="C66" t="str">
        <v>Maíz amarillo</v>
      </c>
    </row>
    <row r="67" spans="1:3">
      <c r="A67" s="1" t="str">
        <v>agricola</v>
      </c>
      <c r="B67" s="1" t="str">
        <v>maiz_amarillo_tradicional</v>
      </c>
      <c r="C67" t="str">
        <v>Maíz amarillo  tradicional</v>
      </c>
    </row>
    <row r="68" spans="1:3">
      <c r="A68" s="1" t="str">
        <v>agricola</v>
      </c>
      <c r="B68" s="1" t="str">
        <v>maiz_blanco</v>
      </c>
      <c r="C68" t="str">
        <v>Maíz blanco</v>
      </c>
    </row>
    <row r="69" spans="1:3">
      <c r="A69" s="1" t="str">
        <v>agricola</v>
      </c>
      <c r="B69" s="1" t="str">
        <v>maiz_blanco_tradicional</v>
      </c>
      <c r="C69" t="str">
        <v>Maíz blanco tradicional</v>
      </c>
    </row>
    <row r="70" spans="1:3">
      <c r="A70" s="1" t="str">
        <v>agricola</v>
      </c>
      <c r="B70" s="1" t="str">
        <v>maiz_tecnificado</v>
      </c>
      <c r="C70" t="str">
        <v>Maíz tecnificado</v>
      </c>
    </row>
    <row r="71" spans="1:3">
      <c r="A71" s="1" t="str">
        <v>agricola</v>
      </c>
      <c r="B71" s="1" t="str">
        <v>maiz_tradicional</v>
      </c>
      <c r="C71" t="str">
        <v>Maíz tradicional</v>
      </c>
    </row>
    <row r="72" spans="1:3">
      <c r="A72" s="1" t="str">
        <v>agricola</v>
      </c>
      <c r="B72" s="1" t="str">
        <v>malanga</v>
      </c>
      <c r="C72" t="str">
        <v>Malanga</v>
      </c>
    </row>
    <row r="73" spans="1:3">
      <c r="A73" s="1" t="str">
        <v>agricola</v>
      </c>
      <c r="B73" s="1" t="str">
        <v>mamoncillo</v>
      </c>
      <c r="C73" t="str">
        <v>Mamoncillo</v>
      </c>
    </row>
    <row r="74" spans="1:3">
      <c r="A74" s="1" t="str">
        <v>agricola</v>
      </c>
      <c r="B74" s="1" t="str">
        <v>mango</v>
      </c>
      <c r="C74" t="str">
        <v>Mango</v>
      </c>
    </row>
    <row r="75" spans="1:3">
      <c r="A75" s="1" t="str">
        <v>agricola</v>
      </c>
      <c r="B75" s="1" t="str">
        <v>mango_tommy</v>
      </c>
      <c r="C75" t="str">
        <v>Mango tommy</v>
      </c>
    </row>
    <row r="76" spans="1:3">
      <c r="A76" s="1" t="str">
        <v>agricola</v>
      </c>
      <c r="B76" s="1" t="str">
        <v>maracuya</v>
      </c>
      <c r="C76" t="str">
        <v>Maracuyá</v>
      </c>
    </row>
    <row r="77" spans="1:3">
      <c r="A77" s="1" t="str">
        <v>agricola</v>
      </c>
      <c r="B77" s="1" t="str">
        <v>melon</v>
      </c>
      <c r="C77" t="str">
        <v xml:space="preserve">Melón </v>
      </c>
    </row>
    <row r="78" spans="1:3">
      <c r="A78" s="1" t="str">
        <v>agricola</v>
      </c>
      <c r="B78" s="1" t="str">
        <v>name</v>
      </c>
      <c r="C78" t="str">
        <v>Ñame</v>
      </c>
    </row>
    <row r="79" spans="1:3">
      <c r="A79" s="1" t="str">
        <v>agricola</v>
      </c>
      <c r="B79" s="1" t="str">
        <v>name_espino</v>
      </c>
      <c r="C79" t="str">
        <v>Ñame espino</v>
      </c>
    </row>
    <row r="80" spans="1:3">
      <c r="A80" s="1" t="str">
        <v>agricola</v>
      </c>
      <c r="B80" s="1" t="str">
        <v>naranja_valencia</v>
      </c>
      <c r="C80" t="str">
        <v>Naranja valencia</v>
      </c>
    </row>
    <row r="81" spans="1:3">
      <c r="A81" s="1" t="str">
        <v>pecuaria</v>
      </c>
      <c r="B81" s="1" t="str">
        <v>ovinos</v>
      </c>
      <c r="C81" t="str">
        <v>Ovinos</v>
      </c>
    </row>
    <row r="82" spans="1:3">
      <c r="A82" s="1" t="str">
        <v>agricola</v>
      </c>
      <c r="B82" s="1" t="str">
        <v>palma_aceite</v>
      </c>
      <c r="C82" t="str">
        <v>Palma de aceite</v>
      </c>
    </row>
    <row r="83" spans="1:3">
      <c r="A83" s="1" t="str">
        <v>agricola</v>
      </c>
      <c r="B83" s="1" t="str">
        <v>papa</v>
      </c>
      <c r="C83" t="str">
        <v>Papa</v>
      </c>
    </row>
    <row r="84" spans="1:3">
      <c r="A84" s="1" t="str">
        <v>agricola</v>
      </c>
      <c r="B84" s="1" t="str">
        <v>papa_criolla</v>
      </c>
      <c r="C84" t="str">
        <v>Papa criolla</v>
      </c>
    </row>
    <row r="85" spans="1:3">
      <c r="A85" s="1" t="str">
        <v>agricola</v>
      </c>
      <c r="B85" s="1" t="str">
        <v>papaya</v>
      </c>
      <c r="C85" t="str">
        <v>Papaya</v>
      </c>
    </row>
    <row r="86" spans="1:3">
      <c r="A86" s="1" t="str">
        <v>agricola</v>
      </c>
      <c r="B86" s="1" t="str">
        <v>patilla</v>
      </c>
      <c r="C86" t="str">
        <v>Patilla</v>
      </c>
    </row>
    <row r="87" spans="1:3">
      <c r="A87" s="1" t="str">
        <v>agricola</v>
      </c>
      <c r="B87" s="1" t="str">
        <v>pepino_guiso</v>
      </c>
      <c r="C87" t="str">
        <v>Pepino guiso</v>
      </c>
    </row>
    <row r="88" spans="1:3">
      <c r="A88" s="1" t="str">
        <v>pecuaria</v>
      </c>
      <c r="B88" s="1" t="str">
        <v>piangua</v>
      </c>
      <c r="C88" t="str">
        <v>Piangua</v>
      </c>
    </row>
    <row r="89" spans="1:3">
      <c r="A89" s="1" t="str">
        <v>agricola</v>
      </c>
      <c r="B89" s="1" t="str">
        <v>pimienta</v>
      </c>
      <c r="C89" t="str">
        <v>Pimienta</v>
      </c>
    </row>
    <row r="90" spans="1:3">
      <c r="A90" s="1" t="str">
        <v>agricola</v>
      </c>
      <c r="B90" s="1" t="str">
        <v>piña</v>
      </c>
      <c r="C90" t="str">
        <v>Piña</v>
      </c>
    </row>
    <row r="91" spans="1:3">
      <c r="A91" s="1" t="str">
        <v>pecuaria</v>
      </c>
      <c r="B91" s="1" t="str">
        <v>piscicultura_bocachico</v>
      </c>
      <c r="C91" t="str">
        <v>Piscicultura</v>
      </c>
    </row>
    <row r="92" spans="1:3">
      <c r="A92" s="1" t="str">
        <v>pecuaria</v>
      </c>
      <c r="B92" s="1" t="str">
        <v>piscicultura_cachama</v>
      </c>
      <c r="C92" t="str">
        <v>Piscicultura cachama</v>
      </c>
    </row>
    <row r="93" spans="1:3">
      <c r="A93" s="1" t="str">
        <v>pecuaria</v>
      </c>
      <c r="B93" s="1" t="str">
        <v>piscicultura_cachama_bocachico</v>
      </c>
      <c r="C93" t="str">
        <v>Piscicultura cachama bocachico</v>
      </c>
    </row>
    <row r="94" spans="1:3">
      <c r="A94" s="1" t="str">
        <v>pecuaria</v>
      </c>
      <c r="B94" s="1" t="str">
        <v>piscicultura_tilapia</v>
      </c>
      <c r="C94" t="str">
        <v>Piscicultura tilapia</v>
      </c>
    </row>
    <row r="95" spans="1:3">
      <c r="A95" s="1" t="str">
        <v>pecuaria</v>
      </c>
      <c r="B95" s="1" t="str">
        <v>piscicultura_tilapia_bocachico</v>
      </c>
      <c r="C95" t="str">
        <v>Piscicultura tilapia y bocachico</v>
      </c>
    </row>
    <row r="96" spans="1:3">
      <c r="A96" s="1" t="str">
        <v>pecuaria</v>
      </c>
      <c r="B96" s="1" t="str">
        <v>piscicultura_tilapia_cachama</v>
      </c>
      <c r="C96" t="str">
        <v>Piscicultura tilapia y cachama</v>
      </c>
    </row>
    <row r="97" spans="1:3">
      <c r="A97" s="1" t="str">
        <v>pecuaria</v>
      </c>
      <c r="B97" s="1" t="str">
        <v>piscicultura_trucha</v>
      </c>
      <c r="C97" t="str">
        <v>Piscicultura trucha</v>
      </c>
    </row>
    <row r="98" spans="1:3">
      <c r="A98" s="1" t="str">
        <v>agricola</v>
      </c>
      <c r="B98" s="1" t="str">
        <v>platano</v>
      </c>
      <c r="C98" t="str">
        <v>Plátano</v>
      </c>
    </row>
    <row r="99" spans="1:3">
      <c r="A99" s="1" t="str">
        <v>pecuaria</v>
      </c>
      <c r="B99" s="1" t="str">
        <v>porcicultura_ceba</v>
      </c>
      <c r="C99" t="str">
        <v>Posrcicultura de ceba</v>
      </c>
    </row>
    <row r="100" spans="1:3">
      <c r="A100" s="1" t="str">
        <v>pecuaria</v>
      </c>
      <c r="B100" s="1" t="str">
        <v>porcicultura_ciclo_completo</v>
      </c>
      <c r="C100" t="str">
        <v>Porcicultura de ciclo completo</v>
      </c>
    </row>
    <row r="101" spans="1:3">
      <c r="A101" s="1" t="str">
        <v>pecuaria</v>
      </c>
      <c r="B101" s="1" t="str">
        <v>porcicultura_cria</v>
      </c>
      <c r="C101" t="str">
        <v>Porcicultura de cría</v>
      </c>
    </row>
    <row r="102" spans="1:3">
      <c r="A102" s="1" t="str">
        <v>pecuaria</v>
      </c>
      <c r="B102" s="1" t="str">
        <v>porcicultura_cria_levante</v>
      </c>
      <c r="C102" t="str">
        <v>Porcicultura de cría y levante</v>
      </c>
    </row>
    <row r="103" spans="1:3">
      <c r="A103" s="1" t="str">
        <v>agricola</v>
      </c>
      <c r="B103" s="1" t="str">
        <v>sacha_inchi</v>
      </c>
      <c r="C103" t="str">
        <v>Sacha incho</v>
      </c>
    </row>
    <row r="104" spans="1:3">
      <c r="A104" s="1" t="str">
        <v>agricola</v>
      </c>
      <c r="B104" s="1" t="str">
        <v>sorgo</v>
      </c>
      <c r="C104" t="str">
        <v>Sorgo</v>
      </c>
    </row>
    <row r="105" spans="1:3">
      <c r="A105" s="1" t="str">
        <v>agricola</v>
      </c>
      <c r="B105" s="1" t="str">
        <v>stevia</v>
      </c>
      <c r="C105" t="str">
        <v>Stevia</v>
      </c>
    </row>
    <row r="106" spans="1:3">
      <c r="A106" s="1" t="str">
        <v>agricola</v>
      </c>
      <c r="B106" s="1" t="str">
        <v>tomate_arbol</v>
      </c>
      <c r="C106" t="str">
        <v>Tomate de árbol</v>
      </c>
    </row>
    <row r="107" spans="1:3">
      <c r="A107" s="1" t="str">
        <v>agricola</v>
      </c>
      <c r="B107" s="1" t="str">
        <v>tomate_cherry</v>
      </c>
      <c r="C107" t="str">
        <v>Tomate Cherry</v>
      </c>
    </row>
    <row r="108" spans="1:3">
      <c r="A108" s="1" t="str">
        <v>agricola</v>
      </c>
      <c r="B108" s="1" t="str">
        <v>tomate_mesa</v>
      </c>
      <c r="C108" t="str">
        <v>Tomate de mesa</v>
      </c>
    </row>
    <row r="109" spans="1:3">
      <c r="A109" s="1" t="str">
        <v>agricola</v>
      </c>
      <c r="B109" s="1" t="str">
        <v>uchuva</v>
      </c>
      <c r="C109" t="str">
        <v>Uchuva</v>
      </c>
    </row>
    <row r="110" spans="1:3">
      <c r="A110" s="1" t="str">
        <v>agricola</v>
      </c>
      <c r="B110" s="1" t="str">
        <v>yuca</v>
      </c>
      <c r="C110" t="str">
        <v>Yuca</v>
      </c>
    </row>
    <row r="111" spans="1:3">
      <c r="A111" s="1" t="str">
        <v>agricola</v>
      </c>
      <c r="B111" s="1" t="str">
        <v>yuca_industrial</v>
      </c>
      <c r="C111" t="str">
        <v>Yuca para uso industrial</v>
      </c>
    </row>
    <row r="112" spans="1:3">
      <c r="A112" s="1" t="str">
        <v>agricola</v>
      </c>
      <c r="B112" s="1" t="str">
        <v>yuca_maiz</v>
      </c>
      <c r="C112" t="str">
        <v>Yuca en asocio con maíz</v>
      </c>
    </row>
    <row r="113" spans="1:3">
      <c r="A113" s="1" t="str">
        <v>agricola</v>
      </c>
      <c r="B113" s="1" t="str">
        <v>yuca_maiz_ahuyama</v>
      </c>
      <c r="C113" t="str">
        <v>Yuca en asocio con maíz y ahuyama</v>
      </c>
    </row>
    <row r="114" spans="1:3">
      <c r="A114" s="1" t="str">
        <v>agricola</v>
      </c>
      <c r="B114" s="1" t="str">
        <v>yuca_maiz_name</v>
      </c>
      <c r="C114" t="str">
        <v>Yuca en asocio con maíz y ñame</v>
      </c>
    </row>
    <row r="115" spans="1:3">
      <c r="A115" s="1" t="str">
        <v>agricola</v>
      </c>
      <c r="B115" s="1" t="str">
        <v>yuca_maiz_name_patilla</v>
      </c>
      <c r="C115" t="str">
        <v>Yuca en asocio con maíz, ñame y patilla</v>
      </c>
    </row>
    <row r="116" spans="1:3">
      <c r="A116" s="1" t="str">
        <v>agricola</v>
      </c>
      <c r="B116" s="1" t="str">
        <v>yuca_maiz_patilla</v>
      </c>
      <c r="C116" t="str">
        <v>Yuca en asocio con maíz y patilla</v>
      </c>
    </row>
    <row r="117" spans="1:3">
      <c r="A117" s="1" t="str">
        <v>agricola</v>
      </c>
      <c r="B117" s="1" t="str">
        <v>zanahoria</v>
      </c>
      <c r="C117" t="str">
        <v>Zanahoria</v>
      </c>
    </row>
    <row r="118" spans="1:3">
      <c r="A118" s="1" t="str">
        <v>agricola</v>
      </c>
      <c r="B118" s="1" t="str">
        <v>patilla_melon</v>
      </c>
      <c r="C118" t="str">
        <v>Patilla en asocio con melón</v>
      </c>
    </row>
    <row r="119" spans="1:3">
      <c r="A119" s="1" t="str">
        <v>agricola</v>
      </c>
      <c r="B119" s="1" t="str">
        <v>tabaco</v>
      </c>
      <c r="C119" t="str">
        <v>Tabaco</v>
      </c>
    </row>
    <row r="120" spans="1:3">
      <c r="A120" s="1" t="str">
        <v>agricola</v>
      </c>
      <c r="B120" s="1" t="str">
        <v>ajonjoli</v>
      </c>
      <c r="C120" t="str">
        <v>Ajonjolí</v>
      </c>
    </row>
    <row r="121" spans="1:3">
      <c r="A121" s="1" t="str">
        <v>agricola</v>
      </c>
      <c r="B121" s="1" t="str">
        <v>mamoncillo</v>
      </c>
      <c r="C121" t="str">
        <v>Mamoncillo</v>
      </c>
    </row>
    <row r="122" spans="1:3">
      <c r="A122" s="1" t="str">
        <v>agricola</v>
      </c>
      <c r="B122" s="1" t="str">
        <v>yuca_name</v>
      </c>
      <c r="C122" t="str">
        <v>Yuca en asocio con ñame</v>
      </c>
    </row>
    <row r="123" spans="1:3">
      <c r="A123" s="1" t="str">
        <v>agricola</v>
      </c>
      <c r="B123" s="1" t="str">
        <v>hierbabuena</v>
      </c>
      <c r="C123" t="str">
        <v>Hierbabuena</v>
      </c>
    </row>
    <row r="124" spans="1:3">
      <c r="A124" s="1" t="str">
        <v>agricola</v>
      </c>
      <c r="B124" s="1">
        <v>0</v>
      </c>
      <c r="C124">
        <v>0</v>
      </c>
    </row>
    <row r="125" spans="1:3">
      <c r="A125" s="1" t="str">
        <v>agricola</v>
      </c>
      <c r="B125" s="1">
        <v>0</v>
      </c>
      <c r="C125">
        <v>0</v>
      </c>
    </row>
    <row r="126" spans="1:3">
      <c r="A126" s="1" t="str">
        <v>agricola</v>
      </c>
      <c r="B126" s="1">
        <v>0</v>
      </c>
      <c r="C126">
        <v>0</v>
      </c>
    </row>
    <row r="127" spans="1:3">
      <c r="A127" s="1" t="str">
        <v>agricola</v>
      </c>
      <c r="B127" s="1">
        <v>0</v>
      </c>
      <c r="C127">
        <v>0</v>
      </c>
    </row>
    <row r="128" spans="1:3">
      <c r="A128" s="1">
        <v>0</v>
      </c>
      <c r="B128" s="1">
        <v>0</v>
      </c>
      <c r="C128">
        <v>0</v>
      </c>
    </row>
    <row r="129" spans="1:3">
      <c r="A129" s="1">
        <v>0</v>
      </c>
      <c r="B129" s="1">
        <v>0</v>
      </c>
      <c r="C129">
        <v>0</v>
      </c>
    </row>
    <row r="130" spans="1:3">
      <c r="A130" s="1">
        <v>0</v>
      </c>
      <c r="B130" s="1">
        <v>0</v>
      </c>
      <c r="C130">
        <v>0</v>
      </c>
    </row>
    <row r="131" spans="1:3">
      <c r="A131" s="1">
        <v>0</v>
      </c>
      <c r="B131" s="1">
        <v>0</v>
      </c>
      <c r="C131">
        <v>0</v>
      </c>
    </row>
    <row r="132" spans="1:3">
      <c r="A132" s="1">
        <v>0</v>
      </c>
      <c r="B132" s="1">
        <v>0</v>
      </c>
      <c r="C132">
        <v>0</v>
      </c>
    </row>
    <row r="133" spans="1:3">
      <c r="A133" s="1">
        <v>0</v>
      </c>
      <c r="B133" s="1">
        <v>0</v>
      </c>
      <c r="C133">
        <v>0</v>
      </c>
    </row>
    <row r="134" spans="1:3">
      <c r="A134" s="1">
        <v>0</v>
      </c>
      <c r="B134" s="1">
        <v>0</v>
      </c>
      <c r="C134">
        <v>0</v>
      </c>
    </row>
    <row r="135" spans="1:3">
      <c r="A135" s="1">
        <v>0</v>
      </c>
      <c r="B135" s="1">
        <v>0</v>
      </c>
      <c r="C135">
        <v>0</v>
      </c>
    </row>
    <row r="136" spans="1:3">
      <c r="A136" s="1">
        <v>0</v>
      </c>
      <c r="B136" s="1">
        <v>0</v>
      </c>
      <c r="C136">
        <v>0</v>
      </c>
    </row>
    <row r="137" spans="1:3">
      <c r="A137" s="1">
        <v>0</v>
      </c>
      <c r="B137" s="1">
        <v>0</v>
      </c>
      <c r="C137">
        <v>0</v>
      </c>
    </row>
    <row r="138" spans="1:3">
      <c r="A138" s="1">
        <v>0</v>
      </c>
      <c r="B138" s="1">
        <v>0</v>
      </c>
      <c r="C138">
        <v>0</v>
      </c>
    </row>
    <row r="139" spans="1:3">
      <c r="A139" s="1">
        <v>0</v>
      </c>
      <c r="B139" s="1">
        <v>0</v>
      </c>
      <c r="C139">
        <v>0</v>
      </c>
    </row>
    <row r="140" spans="1:3">
      <c r="A140" s="1">
        <v>0</v>
      </c>
      <c r="B140" s="1">
        <v>0</v>
      </c>
      <c r="C140">
        <v>0</v>
      </c>
    </row>
    <row r="141" spans="1:3">
      <c r="A141" s="1">
        <v>0</v>
      </c>
      <c r="B141" s="1">
        <v>0</v>
      </c>
      <c r="C141">
        <v>0</v>
      </c>
    </row>
    <row r="142" spans="1:3">
      <c r="A142" s="1">
        <v>0</v>
      </c>
      <c r="B142" s="1">
        <v>0</v>
      </c>
      <c r="C142">
        <v>0</v>
      </c>
    </row>
    <row r="143" spans="1:3">
      <c r="A143" s="1">
        <v>0</v>
      </c>
      <c r="B143" s="1">
        <v>0</v>
      </c>
      <c r="C143">
        <v>0</v>
      </c>
    </row>
    <row r="144" spans="1:3">
      <c r="A144" s="1">
        <v>0</v>
      </c>
      <c r="B144" s="1">
        <v>0</v>
      </c>
      <c r="C144">
        <v>0</v>
      </c>
    </row>
    <row r="145" spans="1:3">
      <c r="A145" s="1">
        <v>0</v>
      </c>
      <c r="B145" s="1">
        <v>0</v>
      </c>
      <c r="C145">
        <v>0</v>
      </c>
    </row>
    <row r="146" spans="1:3">
      <c r="A146" s="1">
        <v>0</v>
      </c>
      <c r="B146" s="1">
        <v>0</v>
      </c>
      <c r="C146">
        <v>0</v>
      </c>
    </row>
    <row r="147" spans="1:3">
      <c r="A147" s="1">
        <v>0</v>
      </c>
      <c r="B147" s="1">
        <v>0</v>
      </c>
      <c r="C147">
        <v>0</v>
      </c>
    </row>
    <row r="148" spans="1:3">
      <c r="A148" s="1">
        <v>0</v>
      </c>
      <c r="B148" s="1">
        <v>0</v>
      </c>
      <c r="C148">
        <v>0</v>
      </c>
    </row>
    <row r="149" spans="1:3">
      <c r="A149" s="1">
        <v>0</v>
      </c>
      <c r="B149" s="1">
        <v>0</v>
      </c>
      <c r="C149">
        <v>0</v>
      </c>
    </row>
    <row r="150" spans="1:3">
      <c r="A150" s="1">
        <v>0</v>
      </c>
      <c r="B150" s="1">
        <v>0</v>
      </c>
      <c r="C150">
        <v>0</v>
      </c>
    </row>
    <row r="151" spans="1:3">
      <c r="A151" s="1">
        <v>0</v>
      </c>
      <c r="B151" s="1">
        <v>0</v>
      </c>
      <c r="C151">
        <v>0</v>
      </c>
    </row>
    <row r="152" spans="1:3">
      <c r="A152" s="1">
        <v>0</v>
      </c>
      <c r="B152" s="1">
        <v>0</v>
      </c>
      <c r="C152">
        <v>0</v>
      </c>
    </row>
    <row r="153" spans="1:3">
      <c r="A153" s="1">
        <v>0</v>
      </c>
      <c r="B153" s="1">
        <v>0</v>
      </c>
      <c r="C153">
        <v>0</v>
      </c>
    </row>
    <row r="154" spans="1:3">
      <c r="A154" s="1">
        <v>0</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Vanessa Carolina Gutierrez Madrid</cp:lastModifiedBy>
  <cp:revision/>
  <dcterms:created xsi:type="dcterms:W3CDTF">2023-06-01T14:44:35Z</dcterms:created>
  <dcterms:modified xsi:type="dcterms:W3CDTF">2025-03-28T21:11:58Z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Order">
    <vt:r8>51419300</vt:r8>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_ExtendedDescription">
    <vt:lpwstr/>
  </property>
  <property fmtid="{D5CDD505-2E9C-101B-9397-08002B2CF9AE}" pid="9" name="TriggerFlowInfo">
    <vt:lpwstr/>
  </property>
</Properties>
</file>