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16"/>
  <workbookPr updateLinks="always" defaultThemeVersion="166925"/>
  <mc:AlternateContent xmlns:mc="http://schemas.openxmlformats.org/markup-compatibility/2006">
    <mc:Choice Requires="x15">
      <x15ac:absPath xmlns:x15ac="http://schemas.microsoft.com/office/spreadsheetml/2010/11/ac" url="C:\Users\sarav\Downloads\"/>
    </mc:Choice>
  </mc:AlternateContent>
  <xr:revisionPtr revIDLastSave="2" documentId="13_ncr:1_{664302C0-A128-4813-BBF0-70C95B841134}" xr6:coauthVersionLast="47" xr6:coauthVersionMax="47" xr10:uidLastSave="{6386DE5E-49DF-4107-B398-C14097C96BFF}"/>
  <bookViews>
    <workbookView xWindow="-108" yWindow="-108" windowWidth="23256" windowHeight="12456"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SIPRA!$B$1:$D$73</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Q102" i="12" l="1"/>
  <c r="AS57" i="12"/>
  <c r="AP102"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93" i="12"/>
  <c r="AS52" i="12"/>
  <c r="AS90" i="12"/>
  <c r="AS23" i="12"/>
  <c r="AS87" i="12"/>
  <c r="AS44" i="12"/>
  <c r="AS83" i="12"/>
  <c r="AS73" i="12"/>
  <c r="AS72" i="12"/>
  <c r="AS79" i="12"/>
  <c r="AS2" i="12"/>
  <c r="AS75" i="12"/>
  <c r="AS97" i="12"/>
  <c r="AS96" i="12"/>
  <c r="AS64" i="12"/>
  <c r="AS86"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51" i="12"/>
  <c r="AS26" i="12"/>
  <c r="AS69" i="12"/>
  <c r="AS24" i="12"/>
  <c r="AS54" i="12"/>
  <c r="AS62" i="12"/>
  <c r="AS25"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<sst xmlns="http://schemas.openxmlformats.org/spreadsheetml/2006/main" count="224" uniqueCount="70">
  <si>
    <t>UFH</t>
  </si>
  <si>
    <t>maiz</t>
  </si>
  <si>
    <t>ganadería_dp</t>
  </si>
  <si>
    <t>porcicultura_cría</t>
  </si>
  <si>
    <t>porcicultura_ciclo_completo</t>
  </si>
  <si>
    <t>avicultura_postura</t>
  </si>
  <si>
    <t>avicultura_engorde</t>
  </si>
  <si>
    <t>03Wai-73</t>
  </si>
  <si>
    <t>Área total</t>
  </si>
  <si>
    <t>Apto</t>
  </si>
  <si>
    <t>No apto</t>
  </si>
  <si>
    <t>% aptitud</t>
  </si>
  <si>
    <t>03Wb-73</t>
  </si>
  <si>
    <t>03Wbs1-73</t>
  </si>
  <si>
    <t>03Wc-73</t>
  </si>
  <si>
    <t>04Wa-67</t>
  </si>
  <si>
    <t>04Wbi-67</t>
  </si>
  <si>
    <t>04Wc-67</t>
  </si>
  <si>
    <t>04Wc2s1-67</t>
  </si>
  <si>
    <t>04Wcs1-67</t>
  </si>
  <si>
    <t>05Wd-61</t>
  </si>
  <si>
    <t>06Wb-55</t>
  </si>
  <si>
    <t>06Wc2s2-55</t>
  </si>
  <si>
    <t>06Wd-55</t>
  </si>
  <si>
    <t>06Wd2s1-55</t>
  </si>
  <si>
    <t>06Wds1-55</t>
  </si>
  <si>
    <t>07Wbs1-49</t>
  </si>
  <si>
    <t>07Wc-49</t>
  </si>
  <si>
    <t>07Wc2s1-49</t>
  </si>
  <si>
    <t>07Wcs1-49</t>
  </si>
  <si>
    <t>07We2s1-49</t>
  </si>
  <si>
    <t>08Wai-44</t>
  </si>
  <si>
    <t>08Wd2s2-44</t>
  </si>
  <si>
    <t>09Wc2s2-38</t>
  </si>
  <si>
    <t>10Wf-30</t>
  </si>
  <si>
    <t>10Wfs1-30</t>
  </si>
  <si>
    <t>ganaderia_dp</t>
  </si>
  <si>
    <t>porcicultura_cria</t>
  </si>
  <si>
    <t>yuca_maiz_name</t>
  </si>
  <si>
    <t>yuca_industrial</t>
  </si>
  <si>
    <t>name</t>
  </si>
  <si>
    <t>ajonjoli</t>
  </si>
  <si>
    <t>frijol</t>
  </si>
  <si>
    <t>arroz_secano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</si>
  <si>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</si>
  <si>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</si>
  <si>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</si>
  <si>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</si>
  <si>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</si>
  <si>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</si>
  <si>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</si>
  <si>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</si>
  <si>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</si>
  <si>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</si>
  <si>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</si>
  <si>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</si>
  <si>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</si>
  <si>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</si>
  <si>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</si>
  <si>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</si>
  <si>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</si>
  <si>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</si>
  <si>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</si>
  <si>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</si>
  <si>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</si>
  <si>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</si>
  <si>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</si>
  <si>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04Ua-67</t>
  </si>
  <si>
    <t>07Uai-49</t>
  </si>
  <si>
    <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</si>
</sst>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8">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b/>
      <sz val="11"/>
      <color rgb="FF000000"/>
      <name val="Calibri"/>
      <family val="2"/>
      <scheme val="minor"/>
    </font>
    <font>
      <b/>
      <sz val="10"/>
      <color rgb="FF000000"/>
      <name val="Arial"/>
      <family val="2"/>
    </font>
  </fonts>
  <fills count="30">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00FFFF"/>
        <bgColor rgb="FF00FFFF"/>
      </patternFill>
    </fill>
    <fill>
      <patternFill patternType="solid">
        <fgColor rgb="FFFFFF00"/>
        <bgColor rgb="FFFFFF00"/>
      </patternFill>
    </fill>
    <fill>
      <patternFill patternType="solid">
        <fgColor theme="0"/>
        <bgColor rgb="FF000000"/>
      </patternFill>
    </fill>
    <fill>
      <patternFill patternType="solid">
        <fgColor rgb="FF00A9E6"/>
        <bgColor rgb="FF000000"/>
      </patternFill>
    </fill>
    <fill>
      <patternFill patternType="solid">
        <fgColor rgb="FF00FFFF"/>
        <bgColor rgb="FF000000"/>
      </patternFill>
    </fill>
    <fill>
      <patternFill patternType="solid">
        <fgColor rgb="FF266600"/>
        <bgColor rgb="FF000000"/>
      </patternFill>
    </fill>
    <fill>
      <patternFill patternType="solid">
        <fgColor rgb="FF38D400"/>
        <bgColor rgb="FF000000"/>
      </patternFill>
    </fill>
    <fill>
      <patternFill patternType="solid">
        <fgColor rgb="FFAAFF00"/>
        <bgColor rgb="FF000000"/>
      </patternFill>
    </fill>
    <fill>
      <patternFill patternType="solid">
        <fgColor rgb="FFFFF29C"/>
        <bgColor rgb="FF000000"/>
      </patternFill>
    </fill>
    <fill>
      <patternFill patternType="solid">
        <fgColor rgb="FFFFFF00"/>
        <bgColor rgb="FF000000"/>
      </patternFill>
    </fill>
    <fill>
      <patternFill patternType="solid">
        <fgColor rgb="FFFF8C3C"/>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rgb="FF266600"/>
        <bgColor rgb="FFFFF2CC"/>
      </patternFill>
    </fill>
    <fill>
      <patternFill patternType="solid">
        <fgColor rgb="FF38D400"/>
        <bgColor rgb="FFFFFF00"/>
      </patternFill>
    </fill>
    <fill>
      <patternFill patternType="solid">
        <fgColor rgb="FFAAFF00"/>
        <bgColor rgb="FFFF8C3C"/>
      </patternFill>
    </fill>
    <fill>
      <patternFill patternType="solid">
        <fgColor rgb="FFFFF29C"/>
        <bgColor rgb="FFFFF2CC"/>
      </patternFill>
    </fill>
    <fill>
      <patternFill patternType="solid">
        <fgColor rgb="FFFF8C3C"/>
        <bgColor rgb="FFFFFF00"/>
      </patternFill>
    </fill>
    <fill>
      <patternFill patternType="solid">
        <fgColor rgb="FF00A9E6"/>
        <bgColor rgb="FF00FFFF"/>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thin">
        <color indexed="64"/>
      </top>
      <bottom/>
      <diagonal/>
    </border>
    <border>
      <left/>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108">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10" fillId="5" borderId="2" xfId="0" applyFont="1" applyFill="1" applyBorder="1" applyAlignment="1">
      <alignment horizontal="center"/>
    </xf>
    <xf numFmtId="0" fontId="3" fillId="0" borderId="1" xfId="0" applyFont="1" applyBorder="1" applyAlignment="1">
      <alignment horizontal="center"/>
    </xf>
    <xf numFmtId="0" fontId="3" fillId="2" borderId="1" xfId="0"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4" fontId="12" fillId="9" borderId="1" xfId="0" applyNumberFormat="1" applyFont="1" applyFill="1" applyBorder="1" applyAlignment="1">
      <alignment horizontal="center" vertical="center" wrapText="1"/>
    </xf>
    <xf numFmtId="164" fontId="8" fillId="9" borderId="1" xfId="0" applyNumberFormat="1" applyFont="1" applyFill="1" applyBorder="1" applyAlignment="1">
      <alignment horizontal="center" vertical="center" wrapText="1"/>
    </xf>
    <xf numFmtId="164" fontId="4" fillId="9" borderId="1" xfId="0" applyNumberFormat="1" applyFont="1" applyFill="1" applyBorder="1" applyAlignment="1">
      <alignment horizontal="center" vertical="center"/>
    </xf>
    <xf numFmtId="164" fontId="8" fillId="0" borderId="0" xfId="0" applyNumberFormat="1" applyFont="1" applyAlignment="1">
      <alignment horizontal="center" vertical="center" wrapText="1"/>
    </xf>
    <xf numFmtId="164" fontId="8" fillId="0" borderId="0" xfId="0" applyNumberFormat="1" applyFont="1" applyAlignment="1">
      <alignment horizontal="center" vertical="center"/>
    </xf>
    <xf numFmtId="164" fontId="10" fillId="0" borderId="0" xfId="0" applyNumberFormat="1" applyFont="1" applyAlignment="1">
      <alignment vertical="center" wrapText="1"/>
    </xf>
    <xf numFmtId="164" fontId="3" fillId="0" borderId="0" xfId="0" applyNumberFormat="1" applyFont="1"/>
    <xf numFmtId="164" fontId="3" fillId="0" borderId="0" xfId="0" applyNumberFormat="1" applyFont="1" applyAlignment="1">
      <alignment horizontal="left"/>
    </xf>
    <xf numFmtId="164" fontId="9" fillId="0" borderId="0" xfId="0" applyNumberFormat="1" applyFont="1"/>
    <xf numFmtId="164" fontId="3" fillId="0" borderId="0" xfId="0" applyNumberFormat="1" applyFont="1" applyAlignment="1">
      <alignment horizontal="center" vertical="center"/>
    </xf>
    <xf numFmtId="164" fontId="10" fillId="0" borderId="0" xfId="0" applyNumberFormat="1" applyFont="1"/>
    <xf numFmtId="0" fontId="8" fillId="8" borderId="7" xfId="0" applyFont="1" applyFill="1" applyBorder="1" applyAlignment="1">
      <alignment horizontal="center" vertical="center" wrapText="1"/>
    </xf>
    <xf numFmtId="0" fontId="8" fillId="8" borderId="0" xfId="0" applyFont="1" applyFill="1" applyAlignment="1">
      <alignment horizontal="center" vertical="center"/>
    </xf>
    <xf numFmtId="0" fontId="8" fillId="8" borderId="8" xfId="0" applyFont="1" applyFill="1" applyBorder="1" applyAlignment="1">
      <alignment horizontal="center" wrapText="1"/>
    </xf>
    <xf numFmtId="0" fontId="8" fillId="8" borderId="8" xfId="0" applyFont="1" applyFill="1" applyBorder="1" applyAlignment="1">
      <alignment horizontal="center" vertical="center" wrapText="1"/>
    </xf>
    <xf numFmtId="0" fontId="8" fillId="8" borderId="8"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16" fillId="13" borderId="2" xfId="0" applyFont="1" applyFill="1" applyBorder="1" applyAlignment="1">
      <alignment horizontal="center"/>
    </xf>
    <xf numFmtId="0" fontId="16" fillId="14" borderId="2" xfId="0" applyFont="1" applyFill="1" applyBorder="1" applyAlignment="1">
      <alignment horizontal="center"/>
    </xf>
    <xf numFmtId="0" fontId="16" fillId="15" borderId="2" xfId="0" applyFont="1" applyFill="1" applyBorder="1" applyAlignment="1">
      <alignment horizontal="center"/>
    </xf>
    <xf numFmtId="0" fontId="17" fillId="16" borderId="2" xfId="0" applyFont="1" applyFill="1" applyBorder="1" applyAlignment="1">
      <alignment horizontal="center" vertical="center" wrapText="1"/>
    </xf>
    <xf numFmtId="0" fontId="17" fillId="17" borderId="2" xfId="0" applyFont="1" applyFill="1" applyBorder="1" applyAlignment="1">
      <alignment horizontal="center" vertical="center" wrapText="1"/>
    </xf>
    <xf numFmtId="0" fontId="16" fillId="18" borderId="2" xfId="0" applyFont="1" applyFill="1" applyBorder="1" applyAlignment="1">
      <alignment horizontal="center"/>
    </xf>
    <xf numFmtId="0" fontId="16" fillId="19" borderId="2" xfId="0" applyFont="1" applyFill="1" applyBorder="1" applyAlignment="1">
      <alignment horizontal="center"/>
    </xf>
    <xf numFmtId="0" fontId="16" fillId="20" borderId="2" xfId="0" applyFont="1" applyFill="1" applyBorder="1" applyAlignment="1">
      <alignment horizontal="center"/>
    </xf>
    <xf numFmtId="0" fontId="8" fillId="21" borderId="1" xfId="0" applyFont="1" applyFill="1" applyBorder="1" applyAlignment="1">
      <alignment horizontal="center" vertical="center"/>
    </xf>
    <xf numFmtId="0" fontId="3" fillId="22" borderId="2" xfId="0" applyFont="1" applyFill="1" applyBorder="1" applyAlignment="1">
      <alignment horizontal="center"/>
    </xf>
    <xf numFmtId="0" fontId="9" fillId="22" borderId="1" xfId="0" applyFont="1" applyFill="1" applyBorder="1" applyAlignment="1">
      <alignment horizontal="center" vertical="center" wrapText="1"/>
    </xf>
    <xf numFmtId="0" fontId="9" fillId="23" borderId="1" xfId="0" applyFont="1" applyFill="1" applyBorder="1" applyAlignment="1">
      <alignment horizontal="center" vertical="center" wrapText="1"/>
    </xf>
    <xf numFmtId="2" fontId="0" fillId="0" borderId="2" xfId="0" applyNumberFormat="1" applyBorder="1" applyAlignment="1">
      <alignment horizontal="center"/>
    </xf>
    <xf numFmtId="2" fontId="3" fillId="0" borderId="1" xfId="0" applyNumberFormat="1" applyFont="1" applyBorder="1" applyAlignment="1">
      <alignment horizontal="center"/>
    </xf>
    <xf numFmtId="2" fontId="0" fillId="0" borderId="2" xfId="1" applyNumberFormat="1" applyFont="1" applyFill="1" applyBorder="1" applyAlignment="1">
      <alignment horizontal="center"/>
    </xf>
    <xf numFmtId="2" fontId="3" fillId="12" borderId="1" xfId="1" applyNumberFormat="1" applyFont="1" applyFill="1" applyBorder="1" applyAlignment="1">
      <alignment horizontal="center"/>
    </xf>
    <xf numFmtId="2" fontId="0" fillId="0" borderId="2" xfId="0" applyNumberFormat="1" applyBorder="1" applyAlignment="1">
      <alignment horizontal="center" vertical="center"/>
    </xf>
    <xf numFmtId="0" fontId="10" fillId="10" borderId="4" xfId="0" applyFont="1" applyFill="1" applyBorder="1" applyAlignment="1">
      <alignment horizontal="center" vertical="center" wrapText="1"/>
    </xf>
    <xf numFmtId="0" fontId="10" fillId="10" borderId="5" xfId="0" applyFont="1" applyFill="1" applyBorder="1" applyAlignment="1">
      <alignment horizontal="center" vertical="center" wrapText="1"/>
    </xf>
    <xf numFmtId="0" fontId="10" fillId="10" borderId="6" xfId="0" applyFont="1" applyFill="1" applyBorder="1" applyAlignment="1">
      <alignment horizontal="center" vertical="center" wrapText="1"/>
    </xf>
    <xf numFmtId="0" fontId="10" fillId="29" borderId="4" xfId="0" applyFont="1" applyFill="1" applyBorder="1" applyAlignment="1">
      <alignment horizontal="center" vertical="center" wrapText="1"/>
    </xf>
    <xf numFmtId="0" fontId="10" fillId="29" borderId="5" xfId="0" applyFont="1" applyFill="1" applyBorder="1" applyAlignment="1">
      <alignment horizontal="center" vertical="center" wrapText="1"/>
    </xf>
    <xf numFmtId="0" fontId="10" fillId="29" borderId="6" xfId="0" applyFont="1" applyFill="1" applyBorder="1" applyAlignment="1">
      <alignment horizontal="center" vertical="center" wrapText="1"/>
    </xf>
    <xf numFmtId="0" fontId="10" fillId="28" borderId="4" xfId="0" applyFont="1" applyFill="1" applyBorder="1" applyAlignment="1">
      <alignment horizontal="center" vertical="center"/>
    </xf>
    <xf numFmtId="0" fontId="10" fillId="28" borderId="5" xfId="0" applyFont="1" applyFill="1" applyBorder="1" applyAlignment="1">
      <alignment horizontal="center" vertical="center"/>
    </xf>
    <xf numFmtId="0" fontId="10" fillId="28" borderId="6" xfId="0" applyFont="1" applyFill="1" applyBorder="1" applyAlignment="1">
      <alignment horizontal="center" vertical="center"/>
    </xf>
    <xf numFmtId="0" fontId="10" fillId="26" borderId="4" xfId="0" applyFont="1" applyFill="1" applyBorder="1" applyAlignment="1">
      <alignment horizontal="center" vertical="center"/>
    </xf>
    <xf numFmtId="0" fontId="10" fillId="26" borderId="5" xfId="0" applyFont="1" applyFill="1" applyBorder="1" applyAlignment="1">
      <alignment horizontal="center" vertical="center"/>
    </xf>
    <xf numFmtId="0" fontId="10" fillId="26" borderId="6" xfId="0" applyFont="1" applyFill="1" applyBorder="1" applyAlignment="1">
      <alignment horizontal="center" vertical="center"/>
    </xf>
    <xf numFmtId="0" fontId="10" fillId="27" borderId="4" xfId="0" applyFont="1" applyFill="1" applyBorder="1" applyAlignment="1">
      <alignment horizontal="center" vertical="center"/>
    </xf>
    <xf numFmtId="0" fontId="10" fillId="27" borderId="5" xfId="0" applyFont="1" applyFill="1" applyBorder="1" applyAlignment="1">
      <alignment horizontal="center" vertical="center"/>
    </xf>
    <xf numFmtId="0" fontId="10" fillId="27" borderId="6" xfId="0" applyFont="1" applyFill="1" applyBorder="1" applyAlignment="1">
      <alignment horizontal="center" vertical="center"/>
    </xf>
    <xf numFmtId="0" fontId="10" fillId="11" borderId="4" xfId="0" applyFont="1" applyFill="1" applyBorder="1" applyAlignment="1">
      <alignment horizontal="center" vertical="center"/>
    </xf>
    <xf numFmtId="0" fontId="10" fillId="11" borderId="5" xfId="0" applyFont="1" applyFill="1" applyBorder="1" applyAlignment="1">
      <alignment horizontal="center" vertical="center"/>
    </xf>
    <xf numFmtId="0" fontId="10" fillId="11" borderId="6" xfId="0" applyFont="1" applyFill="1" applyBorder="1" applyAlignment="1">
      <alignment horizontal="center" vertical="center"/>
    </xf>
    <xf numFmtId="0" fontId="10" fillId="24" borderId="4" xfId="0" applyFont="1" applyFill="1" applyBorder="1" applyAlignment="1">
      <alignment horizontal="center" vertical="center"/>
    </xf>
    <xf numFmtId="0" fontId="10" fillId="24" borderId="5" xfId="0" applyFont="1" applyFill="1" applyBorder="1" applyAlignment="1">
      <alignment horizontal="center" vertical="center"/>
    </xf>
    <xf numFmtId="0" fontId="10" fillId="24" borderId="6" xfId="0" applyFont="1" applyFill="1" applyBorder="1" applyAlignment="1">
      <alignment horizontal="center" vertical="center"/>
    </xf>
    <xf numFmtId="0" fontId="10" fillId="25" borderId="4" xfId="0" applyFont="1" applyFill="1" applyBorder="1" applyAlignment="1">
      <alignment horizontal="center" vertical="center"/>
    </xf>
    <xf numFmtId="0" fontId="10" fillId="25" borderId="5" xfId="0" applyFont="1" applyFill="1" applyBorder="1" applyAlignment="1">
      <alignment horizontal="center" vertical="center"/>
    </xf>
    <xf numFmtId="0" fontId="10" fillId="25" borderId="6" xfId="0" applyFont="1" applyFill="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53">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5" tint="0.59996337778862885"/>
        </patternFill>
      </fill>
    </dxf>
    <dxf>
      <fill>
        <patternFill>
          <bgColor theme="9" tint="0.59996337778862885"/>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s>
  <tableStyles count="0" defaultTableStyle="TableStyleMedium2" defaultPivotStyle="PivotStyleLight16"/>
  <colors>
    <mruColors>
      <color rgb="FF00A9E6"/>
      <color rgb="FFFF8C3C"/>
      <color rgb="FFFFFF00"/>
      <color rgb="FFFFF29C"/>
      <color rgb="FFAAFF00"/>
      <color rgb="FF38D400"/>
      <color rgb="FF266600"/>
      <color rgb="FF3D2666"/>
      <color rgb="FF473626"/>
      <color rgb="FF8D492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aguacate</v>
          </cell>
          <cell r="C2" t="str">
            <v>Aguacate</v>
          </cell>
        </row>
        <row r="3">
          <cell r="A3" t="str">
            <v>agricola</v>
          </cell>
          <cell r="B3" t="str">
            <v>aguacate_hass</v>
          </cell>
          <cell r="C3" t="str">
            <v>Aguacate Hass</v>
          </cell>
        </row>
        <row r="4">
          <cell r="A4" t="str">
            <v>agricola</v>
          </cell>
          <cell r="B4" t="str">
            <v>ahuyama</v>
          </cell>
          <cell r="C4" t="str">
            <v>Ahuyama</v>
          </cell>
        </row>
        <row r="5">
          <cell r="A5" t="str">
            <v>agricola</v>
          </cell>
          <cell r="B5" t="str">
            <v>aji</v>
          </cell>
          <cell r="C5" t="str">
            <v>Ají</v>
          </cell>
        </row>
        <row r="6">
          <cell r="A6" t="str">
            <v>agricola</v>
          </cell>
          <cell r="B6" t="str">
            <v>aji_dulce</v>
          </cell>
          <cell r="C6" t="str">
            <v>Ají dulce</v>
          </cell>
        </row>
        <row r="7">
          <cell r="A7" t="str">
            <v>agricola</v>
          </cell>
          <cell r="B7" t="str">
            <v>ajonjoli</v>
          </cell>
          <cell r="C7" t="str">
            <v>Ajonjolí</v>
          </cell>
        </row>
        <row r="8">
          <cell r="A8" t="str">
            <v>agricola</v>
          </cell>
          <cell r="B8" t="str">
            <v>algodon</v>
          </cell>
          <cell r="C8" t="str">
            <v>Algodón</v>
          </cell>
        </row>
        <row r="9">
          <cell r="A9" t="str">
            <v>pecuaria</v>
          </cell>
          <cell r="B9" t="str">
            <v>apicultura</v>
          </cell>
          <cell r="C9" t="str">
            <v>Apicultura</v>
          </cell>
        </row>
        <row r="10">
          <cell r="A10" t="str">
            <v>agricola</v>
          </cell>
          <cell r="B10" t="str">
            <v>arracacha</v>
          </cell>
          <cell r="C10" t="str">
            <v>Arracacha</v>
          </cell>
        </row>
        <row r="11">
          <cell r="A11" t="str">
            <v>agricola</v>
          </cell>
          <cell r="B11" t="str">
            <v>arroz_riego</v>
          </cell>
          <cell r="C11" t="str">
            <v>Arroz riego</v>
          </cell>
        </row>
        <row r="12">
          <cell r="A12" t="str">
            <v>agricola</v>
          </cell>
          <cell r="B12" t="str">
            <v>arroz_secano</v>
          </cell>
          <cell r="C12" t="str">
            <v>Arroz secano</v>
          </cell>
        </row>
        <row r="13">
          <cell r="A13" t="str">
            <v>agricola</v>
          </cell>
          <cell r="B13" t="str">
            <v>arveja</v>
          </cell>
          <cell r="C13" t="str">
            <v>Arveja</v>
          </cell>
        </row>
        <row r="14">
          <cell r="A14" t="str">
            <v>agricola</v>
          </cell>
          <cell r="B14" t="str">
            <v>asai</v>
          </cell>
          <cell r="C14" t="str">
            <v>Açaí</v>
          </cell>
        </row>
        <row r="15">
          <cell r="A15" t="str">
            <v>pecuaria</v>
          </cell>
          <cell r="B15" t="str">
            <v>avicultura_engorde</v>
          </cell>
          <cell r="C15" t="str">
            <v>Avicultura de engorde</v>
          </cell>
        </row>
        <row r="16">
          <cell r="A16" t="str">
            <v>pecuaria</v>
          </cell>
          <cell r="B16" t="str">
            <v>avicultura_postura</v>
          </cell>
          <cell r="C16" t="str">
            <v>Avicultura de postura</v>
          </cell>
        </row>
        <row r="17">
          <cell r="A17" t="str">
            <v>agricola</v>
          </cell>
          <cell r="B17" t="str">
            <v>batata</v>
          </cell>
          <cell r="C17" t="str">
            <v>Batata</v>
          </cell>
        </row>
        <row r="18">
          <cell r="A18" t="str">
            <v>agricola</v>
          </cell>
          <cell r="B18" t="str">
            <v>berenjena</v>
          </cell>
          <cell r="C18" t="str">
            <v>Berenjena</v>
          </cell>
        </row>
        <row r="19">
          <cell r="A19" t="str">
            <v>pecuaria</v>
          </cell>
          <cell r="B19" t="str">
            <v>bufalos</v>
          </cell>
          <cell r="C19" t="str">
            <v>Búfalos</v>
          </cell>
        </row>
        <row r="20">
          <cell r="A20" t="str">
            <v>agricola</v>
          </cell>
          <cell r="B20" t="str">
            <v>cacao</v>
          </cell>
          <cell r="C20" t="str">
            <v>Cacao</v>
          </cell>
        </row>
        <row r="21">
          <cell r="A21" t="str">
            <v>agricola</v>
          </cell>
          <cell r="B21" t="str">
            <v>cacao_platano</v>
          </cell>
          <cell r="C21" t="str">
            <v>Cacao plátano</v>
          </cell>
        </row>
        <row r="22">
          <cell r="A22" t="str">
            <v>agricola</v>
          </cell>
          <cell r="B22" t="str">
            <v>cacao_sombrio</v>
          </cell>
          <cell r="C22" t="str">
            <v>Cacao en sistema de sombrío</v>
          </cell>
        </row>
        <row r="23">
          <cell r="A23" t="str">
            <v>agricola</v>
          </cell>
          <cell r="B23" t="str">
            <v>cachaco</v>
          </cell>
          <cell r="C23" t="str">
            <v>Cachaco</v>
          </cell>
        </row>
        <row r="24">
          <cell r="A24" t="str">
            <v>agricola</v>
          </cell>
          <cell r="B24" t="str">
            <v>cafe</v>
          </cell>
          <cell r="C24" t="str">
            <v>Café</v>
          </cell>
        </row>
        <row r="25">
          <cell r="A25" t="str">
            <v>agricola</v>
          </cell>
          <cell r="B25" t="str">
            <v>cafe_aguacate</v>
          </cell>
          <cell r="C25" t="str">
            <v>Café aguacate</v>
          </cell>
        </row>
        <row r="26">
          <cell r="A26" t="str">
            <v>agricola</v>
          </cell>
          <cell r="B26" t="str">
            <v>cafe_frijol_arbustivo</v>
          </cell>
          <cell r="C26" t="str">
            <v>Café en asocio con frijol arbustivo</v>
          </cell>
        </row>
        <row r="27">
          <cell r="A27" t="str">
            <v>agricola</v>
          </cell>
          <cell r="B27" t="str">
            <v>cafe_maiz</v>
          </cell>
          <cell r="C27" t="str">
            <v>Café maíz</v>
          </cell>
        </row>
        <row r="28">
          <cell r="A28" t="str">
            <v>agricola</v>
          </cell>
          <cell r="B28" t="str">
            <v>cafe_platano</v>
          </cell>
          <cell r="C28" t="str">
            <v>Café plátano</v>
          </cell>
        </row>
        <row r="29">
          <cell r="A29" t="str">
            <v>agricola</v>
          </cell>
          <cell r="B29" t="str">
            <v>cafe_platano_frutales_forestal</v>
          </cell>
          <cell r="C29" t="str">
            <v>Café en asocio con plátano, frutales y sistema forestal</v>
          </cell>
        </row>
        <row r="30">
          <cell r="A30" t="str">
            <v>agricola</v>
          </cell>
          <cell r="B30" t="str">
            <v>cafe_sombrio</v>
          </cell>
          <cell r="C30" t="str">
            <v>Café en sistema de sombrío</v>
          </cell>
        </row>
        <row r="31">
          <cell r="A31" t="str">
            <v>agricola</v>
          </cell>
          <cell r="B31" t="str">
            <v>calabacin</v>
          </cell>
          <cell r="C31" t="str">
            <v>Calabacín</v>
          </cell>
        </row>
        <row r="32">
          <cell r="A32" t="str">
            <v>pecuaria</v>
          </cell>
          <cell r="B32" t="str">
            <v>camaron</v>
          </cell>
          <cell r="C32" t="str">
            <v>Camarón</v>
          </cell>
        </row>
        <row r="33">
          <cell r="A33" t="str">
            <v>agricola</v>
          </cell>
          <cell r="B33" t="str">
            <v>cana</v>
          </cell>
          <cell r="C33" t="str">
            <v>Caña</v>
          </cell>
        </row>
        <row r="34">
          <cell r="A34" t="str">
            <v>agricola</v>
          </cell>
          <cell r="B34" t="str">
            <v>cana_panelera</v>
          </cell>
          <cell r="C34" t="str">
            <v>Caña panelera</v>
          </cell>
        </row>
        <row r="35">
          <cell r="A35" t="str">
            <v>pecuaria</v>
          </cell>
          <cell r="B35" t="str">
            <v>caprinos</v>
          </cell>
          <cell r="C35" t="str">
            <v>Caprinos</v>
          </cell>
        </row>
        <row r="36">
          <cell r="A36" t="str">
            <v>agricola</v>
          </cell>
          <cell r="B36" t="str">
            <v>caucho</v>
          </cell>
          <cell r="C36" t="str">
            <v>Caucho</v>
          </cell>
        </row>
        <row r="37">
          <cell r="A37" t="str">
            <v>agricola</v>
          </cell>
          <cell r="B37" t="str">
            <v>cebolla_bulbo</v>
          </cell>
          <cell r="C37" t="str">
            <v>Cebolla bulbo</v>
          </cell>
        </row>
        <row r="38">
          <cell r="A38" t="str">
            <v>agricola</v>
          </cell>
          <cell r="B38" t="str">
            <v>cebolla_junca</v>
          </cell>
          <cell r="C38" t="str">
            <v>Cebolla junca</v>
          </cell>
        </row>
        <row r="39">
          <cell r="A39" t="str">
            <v>agricola</v>
          </cell>
          <cell r="B39" t="str">
            <v>chontaduro</v>
          </cell>
          <cell r="C39" t="str">
            <v>Chontaduro</v>
          </cell>
        </row>
        <row r="40">
          <cell r="A40" t="str">
            <v>agricola</v>
          </cell>
          <cell r="B40" t="str">
            <v>cilantro_morron</v>
          </cell>
          <cell r="C40" t="str">
            <v>Cilantro morrón</v>
          </cell>
        </row>
        <row r="41">
          <cell r="A41" t="str">
            <v>agricola</v>
          </cell>
          <cell r="B41" t="str">
            <v>ciruela</v>
          </cell>
          <cell r="C41" t="str">
            <v>Ciruela</v>
          </cell>
        </row>
        <row r="42">
          <cell r="A42" t="str">
            <v>agricola</v>
          </cell>
          <cell r="B42" t="str">
            <v>ciruela_castilla</v>
          </cell>
          <cell r="C42" t="str">
            <v>Ciruela castilla</v>
          </cell>
        </row>
        <row r="43">
          <cell r="A43" t="str">
            <v>agricola</v>
          </cell>
          <cell r="B43" t="str">
            <v>citricos</v>
          </cell>
          <cell r="C43" t="str">
            <v>Cítricos</v>
          </cell>
        </row>
        <row r="44">
          <cell r="A44" t="str">
            <v>agricola</v>
          </cell>
          <cell r="B44" t="str">
            <v>coco</v>
          </cell>
          <cell r="C44" t="str">
            <v>Coco</v>
          </cell>
        </row>
        <row r="45">
          <cell r="A45" t="str">
            <v>pecuaria</v>
          </cell>
          <cell r="B45" t="str">
            <v>codornices</v>
          </cell>
          <cell r="C45" t="str">
            <v>Codornices</v>
          </cell>
        </row>
        <row r="46">
          <cell r="A46" t="str">
            <v>pecuaria</v>
          </cell>
          <cell r="B46" t="str">
            <v>cunicultura</v>
          </cell>
          <cell r="C46" t="str">
            <v>Cunicultura</v>
          </cell>
        </row>
        <row r="47">
          <cell r="A47" t="str">
            <v>pecuaria</v>
          </cell>
          <cell r="B47" t="str">
            <v>cuyicultura</v>
          </cell>
          <cell r="C47" t="str">
            <v>Cuyicultura</v>
          </cell>
        </row>
        <row r="48">
          <cell r="A48" t="str">
            <v>agricola</v>
          </cell>
          <cell r="B48" t="str">
            <v>espinaca</v>
          </cell>
          <cell r="C48" t="str">
            <v>Espinaca</v>
          </cell>
        </row>
        <row r="49">
          <cell r="A49" t="str">
            <v>agricola</v>
          </cell>
          <cell r="B49" t="str">
            <v>frijol</v>
          </cell>
          <cell r="C49" t="str">
            <v>Frijol</v>
          </cell>
        </row>
        <row r="50">
          <cell r="A50" t="str">
            <v>agricola</v>
          </cell>
          <cell r="B50" t="str">
            <v>frijol_arbustivo</v>
          </cell>
          <cell r="C50" t="str">
            <v>Frjiol arbustivo</v>
          </cell>
        </row>
        <row r="51">
          <cell r="A51" t="str">
            <v>agricola</v>
          </cell>
          <cell r="B51" t="str">
            <v>frijol_caraota</v>
          </cell>
          <cell r="C51" t="str">
            <v>Frijol caraota</v>
          </cell>
        </row>
        <row r="52">
          <cell r="A52" t="str">
            <v>agricola</v>
          </cell>
          <cell r="B52" t="str">
            <v>frijol_caupi</v>
          </cell>
          <cell r="C52" t="str">
            <v>Frijol Caupí</v>
          </cell>
        </row>
        <row r="53">
          <cell r="A53" t="str">
            <v>agricola</v>
          </cell>
          <cell r="B53" t="str">
            <v>frijol_cabeza_negra</v>
          </cell>
          <cell r="C53" t="str">
            <v>Frijol cabeza negra</v>
          </cell>
        </row>
        <row r="54">
          <cell r="A54" t="str">
            <v>agricola</v>
          </cell>
          <cell r="B54" t="str">
            <v>frijol_rosado_zaragoza</v>
          </cell>
          <cell r="C54" t="str">
            <v>Frijol rosado zaragoza</v>
          </cell>
        </row>
        <row r="55">
          <cell r="A55" t="str">
            <v>agricola</v>
          </cell>
          <cell r="B55" t="str">
            <v>frijol_voluble</v>
          </cell>
          <cell r="C55" t="str">
            <v>Frijol voluble</v>
          </cell>
        </row>
        <row r="56">
          <cell r="A56" t="str">
            <v>pecuaria</v>
          </cell>
          <cell r="B56" t="str">
            <v>ganaderia_carne</v>
          </cell>
          <cell r="C56" t="str">
            <v>Ganadería de carne</v>
          </cell>
        </row>
        <row r="57">
          <cell r="A57" t="str">
            <v>pecuaria</v>
          </cell>
          <cell r="B57" t="str">
            <v>ganaderia_dp</v>
          </cell>
          <cell r="C57" t="str">
            <v>Ganadería doble propósito</v>
          </cell>
        </row>
        <row r="58">
          <cell r="A58" t="str">
            <v>pecuaria</v>
          </cell>
          <cell r="B58" t="str">
            <v>ganaderia_leche</v>
          </cell>
          <cell r="C58" t="str">
            <v>Ganadería de leche</v>
          </cell>
        </row>
        <row r="59">
          <cell r="A59" t="str">
            <v>agricola</v>
          </cell>
          <cell r="B59" t="str">
            <v>granadilla</v>
          </cell>
          <cell r="C59" t="str">
            <v>Granadilla</v>
          </cell>
        </row>
        <row r="60">
          <cell r="A60" t="str">
            <v>agricola</v>
          </cell>
          <cell r="B60" t="str">
            <v>guandul</v>
          </cell>
          <cell r="C60" t="str">
            <v>Guandul</v>
          </cell>
        </row>
        <row r="61">
          <cell r="A61" t="str">
            <v>agricola</v>
          </cell>
          <cell r="B61" t="str">
            <v>gulupa</v>
          </cell>
          <cell r="C61" t="str">
            <v>Gulupa</v>
          </cell>
        </row>
        <row r="62">
          <cell r="A62" t="str">
            <v>agricola</v>
          </cell>
          <cell r="B62" t="str">
            <v>lechuga_gourmet</v>
          </cell>
          <cell r="C62" t="str">
            <v>Lechuga gourmet</v>
          </cell>
        </row>
        <row r="63">
          <cell r="A63" t="str">
            <v>agricola</v>
          </cell>
          <cell r="B63" t="str">
            <v>limon</v>
          </cell>
          <cell r="C63" t="str">
            <v>Limón</v>
          </cell>
        </row>
        <row r="64">
          <cell r="A64" t="str">
            <v>agricola</v>
          </cell>
          <cell r="B64" t="str">
            <v>limon_tahiti</v>
          </cell>
          <cell r="C64" t="str">
            <v>Limón Tahití</v>
          </cell>
        </row>
        <row r="65">
          <cell r="A65" t="str">
            <v>agricola</v>
          </cell>
          <cell r="B65" t="str">
            <v>maiz</v>
          </cell>
          <cell r="C65" t="str">
            <v>Maíz</v>
          </cell>
        </row>
        <row r="66">
          <cell r="A66" t="str">
            <v>agricola</v>
          </cell>
          <cell r="B66" t="str">
            <v>maiz_amarillo</v>
          </cell>
          <cell r="C66" t="str">
            <v>Maíz amarillo</v>
          </cell>
        </row>
        <row r="67">
          <cell r="A67" t="str">
            <v>agricola</v>
          </cell>
          <cell r="B67" t="str">
            <v>maiz_amarillo_tradicional</v>
          </cell>
          <cell r="C67" t="str">
            <v>Maíz amarillo  tradicional</v>
          </cell>
        </row>
        <row r="68">
          <cell r="A68" t="str">
            <v>agricola</v>
          </cell>
          <cell r="B68" t="str">
            <v>maiz_blanco</v>
          </cell>
          <cell r="C68" t="str">
            <v>Maíz blanco</v>
          </cell>
        </row>
        <row r="69">
          <cell r="A69" t="str">
            <v>agricola</v>
          </cell>
          <cell r="B69" t="str">
            <v>maiz_blanco_tradicional</v>
          </cell>
          <cell r="C69" t="str">
            <v>Maíz blanco tradicional</v>
          </cell>
        </row>
        <row r="70">
          <cell r="A70" t="str">
            <v>agricola</v>
          </cell>
          <cell r="B70" t="str">
            <v>maiz_tecnificado</v>
          </cell>
          <cell r="C70" t="str">
            <v>Maíz tecnificado</v>
          </cell>
        </row>
        <row r="71">
          <cell r="A71" t="str">
            <v>agricola</v>
          </cell>
          <cell r="B71" t="str">
            <v>maiz_tradicional</v>
          </cell>
          <cell r="C71" t="str">
            <v>Maíz tradicional</v>
          </cell>
        </row>
        <row r="72">
          <cell r="A72" t="str">
            <v>agricola</v>
          </cell>
          <cell r="B72" t="str">
            <v>malanga</v>
          </cell>
          <cell r="C72" t="str">
            <v>Malanga</v>
          </cell>
        </row>
        <row r="73">
          <cell r="A73" t="str">
            <v>agricola</v>
          </cell>
          <cell r="B73" t="str">
            <v>mamoncillo</v>
          </cell>
          <cell r="C73" t="str">
            <v>Mamoncillo</v>
          </cell>
        </row>
        <row r="74">
          <cell r="A74" t="str">
            <v>agricola</v>
          </cell>
          <cell r="B74" t="str">
            <v>mango</v>
          </cell>
          <cell r="C74" t="str">
            <v>Mango</v>
          </cell>
        </row>
        <row r="75">
          <cell r="A75" t="str">
            <v>agricola</v>
          </cell>
          <cell r="B75" t="str">
            <v>mango_tommy</v>
          </cell>
          <cell r="C75" t="str">
            <v>Mango tommy</v>
          </cell>
        </row>
        <row r="76">
          <cell r="A76" t="str">
            <v>agricola</v>
          </cell>
          <cell r="B76" t="str">
            <v>maracuya</v>
          </cell>
          <cell r="C76" t="str">
            <v>Maracuyá</v>
          </cell>
        </row>
        <row r="77">
          <cell r="A77" t="str">
            <v>agricola</v>
          </cell>
          <cell r="B77" t="str">
            <v>melon</v>
          </cell>
          <cell r="C77" t="str">
            <v xml:space="preserve">Melón </v>
          </cell>
        </row>
        <row r="78">
          <cell r="A78" t="str">
            <v>agricola</v>
          </cell>
          <cell r="B78" t="str">
            <v>name</v>
          </cell>
          <cell r="C78" t="str">
            <v>Ñame</v>
          </cell>
        </row>
        <row r="79">
          <cell r="A79" t="str">
            <v>agricola</v>
          </cell>
          <cell r="B79" t="str">
            <v>name_diamante</v>
          </cell>
          <cell r="C79" t="str">
            <v>Ñame diamante</v>
          </cell>
        </row>
        <row r="80">
          <cell r="A80" t="str">
            <v>agricola</v>
          </cell>
          <cell r="B80" t="str">
            <v>name_espino</v>
          </cell>
          <cell r="C80" t="str">
            <v>Ñame espino</v>
          </cell>
        </row>
        <row r="81">
          <cell r="A81" t="str">
            <v>agricola</v>
          </cell>
          <cell r="B81" t="str">
            <v>naranja_valencia</v>
          </cell>
          <cell r="C81" t="str">
            <v>Naranja valencia</v>
          </cell>
        </row>
        <row r="82">
          <cell r="A82" t="str">
            <v>pecuaria</v>
          </cell>
          <cell r="B82" t="str">
            <v>ovinos</v>
          </cell>
          <cell r="C82" t="str">
            <v>Ovinos</v>
          </cell>
        </row>
        <row r="83">
          <cell r="A83" t="str">
            <v>agricola</v>
          </cell>
          <cell r="B83" t="str">
            <v>palma_aceite</v>
          </cell>
          <cell r="C83" t="str">
            <v>Palma de aceite</v>
          </cell>
        </row>
        <row r="84">
          <cell r="A84" t="str">
            <v>agricola</v>
          </cell>
          <cell r="B84" t="str">
            <v>papa</v>
          </cell>
          <cell r="C84" t="str">
            <v>Papa</v>
          </cell>
        </row>
        <row r="85">
          <cell r="A85" t="str">
            <v>agricola</v>
          </cell>
          <cell r="B85" t="str">
            <v>papa_criolla</v>
          </cell>
          <cell r="C85" t="str">
            <v>Papa criolla</v>
          </cell>
        </row>
        <row r="86">
          <cell r="A86" t="str">
            <v>agricola</v>
          </cell>
          <cell r="B86" t="str">
            <v>papaya</v>
          </cell>
          <cell r="C86" t="str">
            <v>Papaya</v>
          </cell>
        </row>
        <row r="87">
          <cell r="A87" t="str">
            <v>agricola</v>
          </cell>
          <cell r="B87" t="str">
            <v>patilla</v>
          </cell>
          <cell r="C87" t="str">
            <v>Patilla</v>
          </cell>
        </row>
        <row r="88">
          <cell r="A88" t="str">
            <v>agricola</v>
          </cell>
          <cell r="B88" t="str">
            <v>pepino_guiso</v>
          </cell>
          <cell r="C88" t="str">
            <v>Pepino guiso</v>
          </cell>
        </row>
        <row r="89">
          <cell r="A89" t="str">
            <v>pecuaria</v>
          </cell>
          <cell r="B89" t="str">
            <v>piangua</v>
          </cell>
          <cell r="C89" t="str">
            <v>Piangua</v>
          </cell>
        </row>
        <row r="90">
          <cell r="A90" t="str">
            <v>agricola</v>
          </cell>
          <cell r="B90" t="str">
            <v>pimienta</v>
          </cell>
          <cell r="C90" t="str">
            <v>Pimienta</v>
          </cell>
        </row>
        <row r="91">
          <cell r="A91" t="str">
            <v>agricola</v>
          </cell>
          <cell r="B91" t="str">
            <v>piña</v>
          </cell>
          <cell r="C91" t="str">
            <v>Piña</v>
          </cell>
        </row>
        <row r="92">
          <cell r="A92" t="str">
            <v>pecuaria</v>
          </cell>
          <cell r="B92" t="str">
            <v>piscicultura_bocachico</v>
          </cell>
          <cell r="C92" t="str">
            <v>Piscicultura</v>
          </cell>
        </row>
        <row r="93">
          <cell r="A93" t="str">
            <v>pecuaria</v>
          </cell>
          <cell r="B93" t="str">
            <v>piscicultura_cachama</v>
          </cell>
          <cell r="C93" t="str">
            <v>Piscicultura cachama</v>
          </cell>
        </row>
        <row r="94">
          <cell r="A94" t="str">
            <v>pecuaria</v>
          </cell>
          <cell r="B94" t="str">
            <v>piscicultura_cachama_bocachico</v>
          </cell>
          <cell r="C94" t="str">
            <v>Piscicultura cachama bocachico</v>
          </cell>
        </row>
        <row r="95">
          <cell r="A95" t="str">
            <v>pecuaria</v>
          </cell>
          <cell r="B95" t="str">
            <v>piscicultura_tilapia</v>
          </cell>
          <cell r="C95" t="str">
            <v>Piscicultura tilapia</v>
          </cell>
        </row>
        <row r="96">
          <cell r="A96" t="str">
            <v>pecuaria</v>
          </cell>
          <cell r="B96" t="str">
            <v>piscicultura_tilapia_bocachico</v>
          </cell>
          <cell r="C96" t="str">
            <v>Piscicultura tilapia y bocachico</v>
          </cell>
        </row>
        <row r="97">
          <cell r="A97" t="str">
            <v>pecuaria</v>
          </cell>
          <cell r="B97" t="str">
            <v>piscicultura_tilapia_cachama</v>
          </cell>
          <cell r="C97" t="str">
            <v>Piscicultura tilapia y cachama</v>
          </cell>
        </row>
        <row r="98">
          <cell r="A98" t="str">
            <v>pecuaria</v>
          </cell>
          <cell r="B98" t="str">
            <v>piscicultura_trucha</v>
          </cell>
          <cell r="C98" t="str">
            <v>Piscicultura trucha</v>
          </cell>
        </row>
        <row r="99">
          <cell r="A99" t="str">
            <v>agricola</v>
          </cell>
          <cell r="B99" t="str">
            <v>platano</v>
          </cell>
          <cell r="C99" t="str">
            <v>Plátano</v>
          </cell>
        </row>
        <row r="100">
          <cell r="A100" t="str">
            <v>pecuaria</v>
          </cell>
          <cell r="B100" t="str">
            <v>porcicultura_ceba</v>
          </cell>
          <cell r="C100" t="str">
            <v>Posrcicultura de ceba</v>
          </cell>
        </row>
        <row r="101">
          <cell r="A101" t="str">
            <v>pecuaria</v>
          </cell>
          <cell r="B101" t="str">
            <v>porcicultura_ciclo_completo</v>
          </cell>
          <cell r="C101" t="str">
            <v>Porcicultura de ciclo completo</v>
          </cell>
        </row>
        <row r="102">
          <cell r="A102" t="str">
            <v>pecuaria</v>
          </cell>
          <cell r="B102" t="str">
            <v>porcicultura_cria</v>
          </cell>
          <cell r="C102" t="str">
            <v>Porcicultura de cría</v>
          </cell>
        </row>
        <row r="103">
          <cell r="A103" t="str">
            <v>pecuaria</v>
          </cell>
          <cell r="B103" t="str">
            <v>porcicultura_cria_levante</v>
          </cell>
          <cell r="C103" t="str">
            <v>Porcicultura de cría y levante</v>
          </cell>
        </row>
        <row r="104">
          <cell r="A104" t="str">
            <v>agricola</v>
          </cell>
          <cell r="B104" t="str">
            <v>sacha_inchi</v>
          </cell>
          <cell r="C104" t="str">
            <v>Sacha incho</v>
          </cell>
        </row>
        <row r="105">
          <cell r="A105" t="str">
            <v>agricola</v>
          </cell>
          <cell r="B105" t="str">
            <v>sorgo</v>
          </cell>
          <cell r="C105" t="str">
            <v>Sorgo</v>
          </cell>
        </row>
        <row r="106">
          <cell r="A106" t="str">
            <v>agricola</v>
          </cell>
          <cell r="B106" t="str">
            <v>stevia</v>
          </cell>
          <cell r="C106" t="str">
            <v>Stevia</v>
          </cell>
        </row>
        <row r="107">
          <cell r="A107" t="str">
            <v>agricola</v>
          </cell>
          <cell r="B107" t="str">
            <v>tomate_arbol</v>
          </cell>
          <cell r="C107" t="str">
            <v>Tomate de árbol</v>
          </cell>
        </row>
        <row r="108">
          <cell r="A108" t="str">
            <v>agricola</v>
          </cell>
          <cell r="B108" t="str">
            <v>tomate_cherry</v>
          </cell>
          <cell r="C108" t="str">
            <v>Tomate Cherry</v>
          </cell>
        </row>
        <row r="109">
          <cell r="A109" t="str">
            <v>agricola</v>
          </cell>
          <cell r="B109" t="str">
            <v>tomate_mesa</v>
          </cell>
          <cell r="C109" t="str">
            <v>Tomate de mesa</v>
          </cell>
        </row>
        <row r="110">
          <cell r="A110" t="str">
            <v>agricola</v>
          </cell>
          <cell r="B110" t="str">
            <v>uchuva</v>
          </cell>
          <cell r="C110" t="str">
            <v>Uchuva</v>
          </cell>
        </row>
        <row r="111">
          <cell r="A111" t="str">
            <v>agricola</v>
          </cell>
          <cell r="B111" t="str">
            <v>yuca</v>
          </cell>
          <cell r="C111" t="str">
            <v>Yuca</v>
          </cell>
        </row>
        <row r="112">
          <cell r="A112" t="str">
            <v>agricola</v>
          </cell>
          <cell r="B112" t="str">
            <v>yuca_industrial</v>
          </cell>
          <cell r="C112" t="str">
            <v>Yuca para uso industrial</v>
          </cell>
        </row>
        <row r="113">
          <cell r="A113" t="str">
            <v>agricola</v>
          </cell>
          <cell r="B113" t="str">
            <v>yuca_maiz</v>
          </cell>
          <cell r="C113" t="str">
            <v>Yuca en asocio con maíz</v>
          </cell>
        </row>
        <row r="114">
          <cell r="A114" t="str">
            <v>agricola</v>
          </cell>
          <cell r="B114" t="str">
            <v>yuca_maiz_ahuyama</v>
          </cell>
          <cell r="C114" t="str">
            <v>Yuca en asocio con maíz y ahuyama</v>
          </cell>
        </row>
        <row r="115">
          <cell r="A115" t="str">
            <v>agricola</v>
          </cell>
          <cell r="B115" t="str">
            <v>yuca_maiz_name</v>
          </cell>
          <cell r="C115" t="str">
            <v>Yuca en asocio con maíz y ñame</v>
          </cell>
        </row>
        <row r="116">
          <cell r="A116" t="str">
            <v>agricola</v>
          </cell>
          <cell r="B116" t="str">
            <v>yuca_maiz_name_patilla</v>
          </cell>
          <cell r="C116" t="str">
            <v>Yuca en asocio con maíz, ñame y patilla</v>
          </cell>
        </row>
        <row r="117">
          <cell r="A117" t="str">
            <v>agricola</v>
          </cell>
          <cell r="B117" t="str">
            <v>yuca_maiz_patilla</v>
          </cell>
          <cell r="C117" t="str">
            <v>Yuca en asocio con maíz y patilla</v>
          </cell>
        </row>
        <row r="118">
          <cell r="A118" t="str">
            <v>agricola</v>
          </cell>
          <cell r="B118" t="str">
            <v>zanahoria</v>
          </cell>
          <cell r="C118" t="str">
            <v>Zanahoria</v>
          </cell>
        </row>
        <row r="119">
          <cell r="A119" t="str">
            <v>agricola</v>
          </cell>
          <cell r="B119" t="str">
            <v>patilla_melon</v>
          </cell>
          <cell r="C119" t="str">
            <v>Patilla en asocio con melón</v>
          </cell>
        </row>
        <row r="120">
          <cell r="A120" t="str">
            <v>agricola</v>
          </cell>
          <cell r="B120" t="str">
            <v>tabaco</v>
          </cell>
          <cell r="C120" t="str">
            <v>Tabaco</v>
          </cell>
        </row>
        <row r="121">
          <cell r="A121" t="str">
            <v>agricola</v>
          </cell>
          <cell r="B121" t="str">
            <v>ajonjoli</v>
          </cell>
          <cell r="C121" t="str">
            <v>Ajonjolí</v>
          </cell>
        </row>
        <row r="122">
          <cell r="A122" t="str">
            <v>agricola</v>
          </cell>
          <cell r="B122" t="str">
            <v>mamoncillo</v>
          </cell>
          <cell r="C122" t="str">
            <v>Mamoncillo</v>
          </cell>
        </row>
        <row r="123">
          <cell r="A123" t="str">
            <v>agricola</v>
          </cell>
          <cell r="B123" t="str">
            <v>yuca_name</v>
          </cell>
          <cell r="C123" t="str">
            <v>Yuca en asocio con ñame</v>
          </cell>
        </row>
        <row r="124">
          <cell r="A124" t="str">
            <v>agricola</v>
          </cell>
          <cell r="B124" t="str">
            <v>hierbabuena</v>
          </cell>
          <cell r="C124" t="str">
            <v>Hierbabuena</v>
          </cell>
        </row>
        <row r="125">
          <cell r="A125" t="str">
            <v>agricola</v>
          </cell>
          <cell r="B125"/>
        </row>
        <row r="126">
          <cell r="A126" t="str">
            <v>agricola</v>
          </cell>
          <cell r="B126"/>
        </row>
        <row r="127">
          <cell r="A127" t="str">
            <v>agricola</v>
          </cell>
          <cell r="B127"/>
        </row>
        <row r="128">
          <cell r="A128" t="str">
            <v>agricola</v>
          </cell>
          <cell r="B128"/>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H101"/>
  <sheetViews>
    <sheetView topLeftCell="B1" zoomScale="120" zoomScaleNormal="120" workbookViewId="0">
      <pane ySplit="1" topLeftCell="A98" activePane="bottomLeft" state="frozen"/>
      <selection pane="bottomLeft" activeCell="H2" sqref="H2"/>
    </sheetView>
  </sheetViews>
  <sheetFormatPr defaultColWidth="11.42578125" defaultRowHeight="15" customHeight="1"/>
  <cols>
    <col min="1" max="1" width="16.42578125" style="1" customWidth="1"/>
    <col min="2" max="2" width="11.42578125" style="1"/>
    <col min="3" max="3" width="13.42578125" style="1" customWidth="1"/>
    <col min="4" max="4" width="16.42578125" style="1" customWidth="1"/>
    <col min="5" max="5" width="14.85546875" style="1" customWidth="1"/>
    <col min="6" max="6" width="26.140625" style="1" bestFit="1" customWidth="1"/>
    <col min="7" max="7" width="22.140625" style="1" customWidth="1"/>
    <col min="8" max="8" width="18" style="1" customWidth="1"/>
    <col min="9" max="16384" width="11.42578125" style="1"/>
  </cols>
  <sheetData>
    <row r="1" spans="1:8">
      <c r="A1" s="3" t="s">
        <v>0</v>
      </c>
      <c r="B1" s="3"/>
      <c r="C1" s="3" t="s">
        <v>1</v>
      </c>
      <c r="D1" s="3" t="s">
        <v>2</v>
      </c>
      <c r="E1" s="3" t="s">
        <v>3</v>
      </c>
      <c r="F1" s="3" t="s">
        <v>4</v>
      </c>
      <c r="G1" s="3" t="s">
        <v>5</v>
      </c>
      <c r="H1" s="3" t="s">
        <v>6</v>
      </c>
    </row>
    <row r="2" spans="1:8">
      <c r="A2" s="85" t="s">
        <v>7</v>
      </c>
      <c r="B2" s="25" t="s">
        <v>8</v>
      </c>
      <c r="C2" s="77">
        <v>4531.1012409666982</v>
      </c>
      <c r="D2" s="78">
        <v>4531.1012413395274</v>
      </c>
      <c r="E2" s="78">
        <v>4531.1012363796435</v>
      </c>
      <c r="F2" s="78">
        <v>4531.1012363796435</v>
      </c>
      <c r="G2" s="78">
        <v>4531.1012394537174</v>
      </c>
      <c r="H2" s="78">
        <v>4531.1012394537174</v>
      </c>
    </row>
    <row r="3" spans="1:8">
      <c r="A3" s="86"/>
      <c r="B3" s="25" t="s">
        <v>9</v>
      </c>
      <c r="C3" s="77">
        <v>3544.3872059730802</v>
      </c>
      <c r="D3" s="78">
        <v>3955.2161629994298</v>
      </c>
      <c r="E3" s="78">
        <v>4029.1407452789399</v>
      </c>
      <c r="F3" s="78">
        <v>4029.1407452789399</v>
      </c>
      <c r="G3" s="78">
        <v>4090.3395179834602</v>
      </c>
      <c r="H3" s="78">
        <v>4090.3395179834602</v>
      </c>
    </row>
    <row r="4" spans="1:8">
      <c r="A4" s="86"/>
      <c r="B4" s="25" t="s">
        <v>10</v>
      </c>
      <c r="C4" s="77">
        <v>986.71403499361804</v>
      </c>
      <c r="D4" s="78">
        <v>575.88507834009795</v>
      </c>
      <c r="E4" s="78">
        <v>501.96049110070402</v>
      </c>
      <c r="F4" s="78">
        <v>501.96049110070402</v>
      </c>
      <c r="G4" s="78">
        <v>440.76172147025699</v>
      </c>
      <c r="H4" s="78">
        <v>440.76172147025699</v>
      </c>
    </row>
    <row r="5" spans="1:8">
      <c r="A5" s="87"/>
      <c r="B5" s="26" t="s">
        <v>11</v>
      </c>
      <c r="C5" s="79">
        <v>78.223527073892853</v>
      </c>
      <c r="D5" s="80">
        <v>87.290394814267074</v>
      </c>
      <c r="E5" s="80">
        <v>88.921887529889517</v>
      </c>
      <c r="F5" s="80">
        <v>88.921887529889517</v>
      </c>
      <c r="G5" s="80">
        <v>90.272525415402185</v>
      </c>
      <c r="H5" s="80">
        <v>90.272525415402185</v>
      </c>
    </row>
    <row r="6" spans="1:8">
      <c r="A6" s="85" t="s">
        <v>12</v>
      </c>
      <c r="B6" s="25" t="s">
        <v>8</v>
      </c>
      <c r="C6" s="77">
        <v>396.40076576073074</v>
      </c>
      <c r="D6" s="78">
        <v>396.40076632320199</v>
      </c>
      <c r="E6" s="78">
        <v>396.40077048500302</v>
      </c>
      <c r="F6" s="78">
        <v>396.40077048500302</v>
      </c>
      <c r="G6" s="78">
        <v>396.40076449605999</v>
      </c>
      <c r="H6" s="78">
        <v>396.40076449605999</v>
      </c>
    </row>
    <row r="7" spans="1:8">
      <c r="A7" s="86"/>
      <c r="B7" s="25" t="s">
        <v>9</v>
      </c>
      <c r="C7" s="77">
        <v>392.98752614669701</v>
      </c>
      <c r="D7" s="78">
        <v>396.40076632320199</v>
      </c>
      <c r="E7" s="78">
        <v>396.40077048500302</v>
      </c>
      <c r="F7" s="78">
        <v>396.40077048500302</v>
      </c>
      <c r="G7" s="78">
        <v>396.40076449605999</v>
      </c>
      <c r="H7" s="78">
        <v>396.40076449605999</v>
      </c>
    </row>
    <row r="8" spans="1:8">
      <c r="A8" s="86"/>
      <c r="B8" s="25" t="s">
        <v>10</v>
      </c>
      <c r="C8" s="77">
        <v>3.41323961403373</v>
      </c>
      <c r="D8" s="78">
        <v>0</v>
      </c>
      <c r="E8" s="78">
        <v>0</v>
      </c>
      <c r="F8" s="78">
        <v>0</v>
      </c>
      <c r="G8" s="78">
        <v>0</v>
      </c>
      <c r="H8" s="78">
        <v>0</v>
      </c>
    </row>
    <row r="9" spans="1:8">
      <c r="A9" s="87"/>
      <c r="B9" s="26" t="s">
        <v>11</v>
      </c>
      <c r="C9" s="79">
        <v>99.138942224926481</v>
      </c>
      <c r="D9" s="80">
        <v>100</v>
      </c>
      <c r="E9" s="80">
        <v>100</v>
      </c>
      <c r="F9" s="80">
        <v>100</v>
      </c>
      <c r="G9" s="80">
        <v>100</v>
      </c>
      <c r="H9" s="80">
        <v>100</v>
      </c>
    </row>
    <row r="10" spans="1:8">
      <c r="A10" s="85" t="s">
        <v>13</v>
      </c>
      <c r="B10" s="25" t="s">
        <v>8</v>
      </c>
      <c r="C10" s="77">
        <v>114.6091043686495</v>
      </c>
      <c r="D10" s="78">
        <v>114.609105265024</v>
      </c>
      <c r="E10" s="78">
        <v>114.60910464592899</v>
      </c>
      <c r="F10" s="78">
        <v>114.60910464592899</v>
      </c>
      <c r="G10" s="78">
        <v>114.609105026705</v>
      </c>
      <c r="H10" s="78">
        <v>114.609105026705</v>
      </c>
    </row>
    <row r="11" spans="1:8">
      <c r="A11" s="86"/>
      <c r="B11" s="25" t="s">
        <v>9</v>
      </c>
      <c r="C11" s="77">
        <v>113.95234317438199</v>
      </c>
      <c r="D11" s="78">
        <v>114.609105265024</v>
      </c>
      <c r="E11" s="78">
        <v>114.60910464592899</v>
      </c>
      <c r="F11" s="78">
        <v>114.60910464592899</v>
      </c>
      <c r="G11" s="78">
        <v>114.609105026705</v>
      </c>
      <c r="H11" s="78">
        <v>114.609105026705</v>
      </c>
    </row>
    <row r="12" spans="1:8">
      <c r="A12" s="86"/>
      <c r="B12" s="25" t="s">
        <v>10</v>
      </c>
      <c r="C12" s="77">
        <v>0.65676119426749802</v>
      </c>
      <c r="D12" s="78">
        <v>0</v>
      </c>
      <c r="E12" s="78">
        <v>0</v>
      </c>
      <c r="F12" s="78">
        <v>0</v>
      </c>
      <c r="G12" s="78">
        <v>0</v>
      </c>
      <c r="H12" s="78">
        <v>0</v>
      </c>
    </row>
    <row r="13" spans="1:8">
      <c r="A13" s="87"/>
      <c r="B13" s="26" t="s">
        <v>11</v>
      </c>
      <c r="C13" s="79">
        <v>99.426955478026443</v>
      </c>
      <c r="D13" s="80">
        <v>100</v>
      </c>
      <c r="E13" s="80">
        <v>100</v>
      </c>
      <c r="F13" s="80">
        <v>100</v>
      </c>
      <c r="G13" s="80">
        <v>100</v>
      </c>
      <c r="H13" s="80">
        <v>100</v>
      </c>
    </row>
    <row r="14" spans="1:8">
      <c r="A14" s="85" t="s">
        <v>14</v>
      </c>
      <c r="B14" s="25" t="s">
        <v>8</v>
      </c>
      <c r="C14" s="77">
        <v>78.856631010457235</v>
      </c>
      <c r="D14" s="78">
        <v>78.856630748660507</v>
      </c>
      <c r="E14" s="78">
        <v>78.856631717586794</v>
      </c>
      <c r="F14" s="78">
        <v>78.856631717586794</v>
      </c>
      <c r="G14" s="78">
        <v>78.856631010070998</v>
      </c>
      <c r="H14" s="78">
        <v>78.856631010070998</v>
      </c>
    </row>
    <row r="15" spans="1:8">
      <c r="A15" s="86"/>
      <c r="B15" s="25" t="s">
        <v>9</v>
      </c>
      <c r="C15" s="77">
        <v>77.060427995220707</v>
      </c>
      <c r="D15" s="78">
        <v>78.856630748660507</v>
      </c>
      <c r="E15" s="78">
        <v>78.856631717586794</v>
      </c>
      <c r="F15" s="78">
        <v>78.856631717586794</v>
      </c>
      <c r="G15" s="78">
        <v>78.856631010070998</v>
      </c>
      <c r="H15" s="78">
        <v>78.856631010070998</v>
      </c>
    </row>
    <row r="16" spans="1:8">
      <c r="A16" s="86"/>
      <c r="B16" s="25" t="s">
        <v>10</v>
      </c>
      <c r="C16" s="77">
        <v>1.79620301523653</v>
      </c>
      <c r="D16" s="78">
        <v>0</v>
      </c>
      <c r="E16" s="78">
        <v>0</v>
      </c>
      <c r="F16" s="78">
        <v>0</v>
      </c>
      <c r="G16" s="78">
        <v>0</v>
      </c>
      <c r="H16" s="78">
        <v>0</v>
      </c>
    </row>
    <row r="17" spans="1:8">
      <c r="A17" s="87"/>
      <c r="B17" s="26" t="s">
        <v>11</v>
      </c>
      <c r="C17" s="79">
        <v>97.722191536437393</v>
      </c>
      <c r="D17" s="80">
        <v>100</v>
      </c>
      <c r="E17" s="80">
        <v>100</v>
      </c>
      <c r="F17" s="80">
        <v>100</v>
      </c>
      <c r="G17" s="80">
        <v>100</v>
      </c>
      <c r="H17" s="80">
        <v>100</v>
      </c>
    </row>
    <row r="18" spans="1:8">
      <c r="A18" s="82" t="s">
        <v>15</v>
      </c>
      <c r="B18" s="25" t="s">
        <v>8</v>
      </c>
      <c r="C18" s="81">
        <v>109.12178217825121</v>
      </c>
      <c r="D18" s="78">
        <v>109.121782065064</v>
      </c>
      <c r="E18" s="78">
        <v>109.121782939589</v>
      </c>
      <c r="F18" s="78">
        <v>109.121782939589</v>
      </c>
      <c r="G18" s="78">
        <v>109.12178255635099</v>
      </c>
      <c r="H18" s="78">
        <v>109.12178255635099</v>
      </c>
    </row>
    <row r="19" spans="1:8">
      <c r="A19" s="83"/>
      <c r="B19" s="25" t="s">
        <v>9</v>
      </c>
      <c r="C19" s="81">
        <v>72.358444270587199</v>
      </c>
      <c r="D19" s="78">
        <v>109.121782065064</v>
      </c>
      <c r="E19" s="78">
        <v>109.121782939589</v>
      </c>
      <c r="F19" s="78">
        <v>109.121782939589</v>
      </c>
      <c r="G19" s="78">
        <v>109.12178255635099</v>
      </c>
      <c r="H19" s="78">
        <v>109.12178255635099</v>
      </c>
    </row>
    <row r="20" spans="1:8">
      <c r="A20" s="83"/>
      <c r="B20" s="25" t="s">
        <v>10</v>
      </c>
      <c r="C20" s="81">
        <v>36.763337907664003</v>
      </c>
      <c r="D20" s="78">
        <v>0</v>
      </c>
      <c r="E20" s="78">
        <v>0</v>
      </c>
      <c r="F20" s="78">
        <v>0</v>
      </c>
      <c r="G20" s="78">
        <v>0</v>
      </c>
      <c r="H20" s="78">
        <v>0</v>
      </c>
    </row>
    <row r="21" spans="1:8">
      <c r="A21" s="84"/>
      <c r="B21" s="26" t="s">
        <v>11</v>
      </c>
      <c r="C21" s="79">
        <v>66.309808020170678</v>
      </c>
      <c r="D21" s="80">
        <v>100</v>
      </c>
      <c r="E21" s="80">
        <v>100</v>
      </c>
      <c r="F21" s="80">
        <v>100</v>
      </c>
      <c r="G21" s="80">
        <v>100</v>
      </c>
      <c r="H21" s="80">
        <v>100</v>
      </c>
    </row>
    <row r="22" spans="1:8">
      <c r="A22" s="82" t="s">
        <v>16</v>
      </c>
      <c r="B22" s="25" t="s">
        <v>8</v>
      </c>
      <c r="C22" s="77">
        <v>15.81315985866163</v>
      </c>
      <c r="D22" s="78">
        <v>15.8131599960115</v>
      </c>
      <c r="E22" s="78">
        <v>15.813159610149679</v>
      </c>
      <c r="F22" s="78">
        <v>15.813159610149679</v>
      </c>
      <c r="G22" s="78">
        <v>15.81316011070574</v>
      </c>
      <c r="H22" s="78">
        <v>15.81316011070574</v>
      </c>
    </row>
    <row r="23" spans="1:8">
      <c r="A23" s="83"/>
      <c r="B23" s="25" t="s">
        <v>9</v>
      </c>
      <c r="C23" s="77">
        <v>2.1100478403593299</v>
      </c>
      <c r="D23" s="78">
        <v>0</v>
      </c>
      <c r="E23" s="78">
        <v>3.14021823328298</v>
      </c>
      <c r="F23" s="78">
        <v>3.14021823328298</v>
      </c>
      <c r="G23" s="78">
        <v>1.1386990130569401</v>
      </c>
      <c r="H23" s="78">
        <v>1.1386990130569401</v>
      </c>
    </row>
    <row r="24" spans="1:8">
      <c r="A24" s="83"/>
      <c r="B24" s="25" t="s">
        <v>10</v>
      </c>
      <c r="C24" s="77">
        <v>13.703112018302299</v>
      </c>
      <c r="D24" s="78">
        <v>15.8131599960115</v>
      </c>
      <c r="E24" s="78">
        <v>12.672941376866699</v>
      </c>
      <c r="F24" s="78">
        <v>12.672941376866699</v>
      </c>
      <c r="G24" s="78">
        <v>14.6744610976488</v>
      </c>
      <c r="H24" s="78">
        <v>14.6744610976488</v>
      </c>
    </row>
    <row r="25" spans="1:8">
      <c r="A25" s="84"/>
      <c r="B25" s="26" t="s">
        <v>11</v>
      </c>
      <c r="C25" s="79">
        <v>13.343619233720419</v>
      </c>
      <c r="D25" s="80">
        <v>0</v>
      </c>
      <c r="E25" s="80">
        <v>19.858259264438402</v>
      </c>
      <c r="F25" s="80">
        <v>19.858259264438402</v>
      </c>
      <c r="G25" s="80">
        <v>7.2009579684583365</v>
      </c>
      <c r="H25" s="80">
        <v>7.2009579684583365</v>
      </c>
    </row>
    <row r="26" spans="1:8">
      <c r="A26" s="82" t="s">
        <v>17</v>
      </c>
      <c r="B26" s="25" t="s">
        <v>8</v>
      </c>
      <c r="C26" s="77">
        <v>2720.0413893772611</v>
      </c>
      <c r="D26" s="78">
        <v>2720.0413865974301</v>
      </c>
      <c r="E26" s="78">
        <v>2720.0413902175201</v>
      </c>
      <c r="F26" s="78">
        <v>2720.0413902175201</v>
      </c>
      <c r="G26" s="78">
        <v>2720.0413885129356</v>
      </c>
      <c r="H26" s="78">
        <v>2720.0413885129356</v>
      </c>
    </row>
    <row r="27" spans="1:8">
      <c r="A27" s="83"/>
      <c r="B27" s="25" t="s">
        <v>9</v>
      </c>
      <c r="C27" s="81">
        <v>2566.0099142119302</v>
      </c>
      <c r="D27" s="78">
        <v>2643.63703406893</v>
      </c>
      <c r="E27" s="78">
        <v>2693.87764120466</v>
      </c>
      <c r="F27" s="78">
        <v>2693.87764120466</v>
      </c>
      <c r="G27" s="78">
        <v>2680.0562800255898</v>
      </c>
      <c r="H27" s="78">
        <v>2680.0562800255898</v>
      </c>
    </row>
    <row r="28" spans="1:8">
      <c r="A28" s="83"/>
      <c r="B28" s="25" t="s">
        <v>10</v>
      </c>
      <c r="C28" s="81">
        <v>154.03147516533099</v>
      </c>
      <c r="D28" s="78">
        <v>76.404352528500198</v>
      </c>
      <c r="E28" s="78">
        <v>26.163749012860301</v>
      </c>
      <c r="F28" s="78">
        <v>26.163749012860301</v>
      </c>
      <c r="G28" s="78">
        <v>39.985108487345997</v>
      </c>
      <c r="H28" s="78">
        <v>39.985108487345997</v>
      </c>
    </row>
    <row r="29" spans="1:8">
      <c r="A29" s="84"/>
      <c r="B29" s="26" t="s">
        <v>11</v>
      </c>
      <c r="C29" s="79">
        <v>94.337164288496524</v>
      </c>
      <c r="D29" s="80">
        <v>97.191059191048694</v>
      </c>
      <c r="E29" s="80">
        <v>99.038112099802717</v>
      </c>
      <c r="F29" s="80">
        <v>99.038112099802717</v>
      </c>
      <c r="G29" s="80">
        <v>98.529981615125124</v>
      </c>
      <c r="H29" s="80">
        <v>98.529981615125124</v>
      </c>
    </row>
    <row r="30" spans="1:8">
      <c r="A30" s="82" t="s">
        <v>18</v>
      </c>
      <c r="B30" s="25" t="s">
        <v>8</v>
      </c>
      <c r="C30" s="79">
        <v>1501.133074010002</v>
      </c>
      <c r="D30" s="78">
        <v>1501.1330753201391</v>
      </c>
      <c r="E30" s="78">
        <v>1501.1330742702885</v>
      </c>
      <c r="F30" s="78">
        <v>1501.1330742702885</v>
      </c>
      <c r="G30" s="78">
        <v>1501.1330725879188</v>
      </c>
      <c r="H30" s="78">
        <v>1501.1330725879188</v>
      </c>
    </row>
    <row r="31" spans="1:8">
      <c r="A31" s="83"/>
      <c r="B31" s="25" t="s">
        <v>9</v>
      </c>
      <c r="C31" s="81">
        <v>1331.1240162736999</v>
      </c>
      <c r="D31" s="78">
        <v>1466.90614251892</v>
      </c>
      <c r="E31" s="78">
        <v>1490.99407517501</v>
      </c>
      <c r="F31" s="78">
        <v>1490.99407517501</v>
      </c>
      <c r="G31" s="78">
        <v>1491.3933145615699</v>
      </c>
      <c r="H31" s="78">
        <v>1491.3933145615699</v>
      </c>
    </row>
    <row r="32" spans="1:8">
      <c r="A32" s="83"/>
      <c r="B32" s="25" t="s">
        <v>10</v>
      </c>
      <c r="C32" s="77">
        <v>170.009057736302</v>
      </c>
      <c r="D32" s="78">
        <v>34.2269328012191</v>
      </c>
      <c r="E32" s="78">
        <v>10.1389990952785</v>
      </c>
      <c r="F32" s="78">
        <v>10.1389990952785</v>
      </c>
      <c r="G32" s="78">
        <v>9.7397580263489303</v>
      </c>
      <c r="H32" s="78">
        <v>9.7397580263489303</v>
      </c>
    </row>
    <row r="33" spans="1:8">
      <c r="A33" s="84"/>
      <c r="B33" s="26" t="s">
        <v>11</v>
      </c>
      <c r="C33" s="79">
        <v>88.674617815051263</v>
      </c>
      <c r="D33" s="80">
        <v>97.719926809692097</v>
      </c>
      <c r="E33" s="80">
        <v>99.324576929982896</v>
      </c>
      <c r="F33" s="80">
        <v>99.324576929982896</v>
      </c>
      <c r="G33" s="80">
        <v>99.351172910369783</v>
      </c>
      <c r="H33" s="80">
        <v>99.351172910369783</v>
      </c>
    </row>
    <row r="34" spans="1:8">
      <c r="A34" s="82" t="s">
        <v>19</v>
      </c>
      <c r="B34" s="25" t="s">
        <v>8</v>
      </c>
      <c r="C34" s="81">
        <v>2068.4557581484351</v>
      </c>
      <c r="D34" s="78">
        <v>2068.4557583472101</v>
      </c>
      <c r="E34" s="78">
        <v>2068.4557621515023</v>
      </c>
      <c r="F34" s="78">
        <v>2068.4557621515023</v>
      </c>
      <c r="G34" s="78">
        <v>2068.4557609586018</v>
      </c>
      <c r="H34" s="78">
        <v>2068.4557609586018</v>
      </c>
    </row>
    <row r="35" spans="1:8">
      <c r="A35" s="83"/>
      <c r="B35" s="25" t="s">
        <v>9</v>
      </c>
      <c r="C35" s="81">
        <v>1935.24445022189</v>
      </c>
      <c r="D35" s="78">
        <v>1903.3804916276799</v>
      </c>
      <c r="E35" s="78">
        <v>2041.9596509773701</v>
      </c>
      <c r="F35" s="78">
        <v>2041.9596509773701</v>
      </c>
      <c r="G35" s="78">
        <v>1936.27650969921</v>
      </c>
      <c r="H35" s="78">
        <v>1936.27650969921</v>
      </c>
    </row>
    <row r="36" spans="1:8">
      <c r="A36" s="83"/>
      <c r="B36" s="25" t="s">
        <v>10</v>
      </c>
      <c r="C36" s="79">
        <v>133.211307926545</v>
      </c>
      <c r="D36" s="78">
        <v>165.07526671952999</v>
      </c>
      <c r="E36" s="78">
        <v>26.4961111741321</v>
      </c>
      <c r="F36" s="78">
        <v>26.4961111741321</v>
      </c>
      <c r="G36" s="78">
        <v>132.179251259392</v>
      </c>
      <c r="H36" s="78">
        <v>132.179251259392</v>
      </c>
    </row>
    <row r="37" spans="1:8">
      <c r="A37" s="84"/>
      <c r="B37" s="26" t="s">
        <v>11</v>
      </c>
      <c r="C37" s="79">
        <v>93.559866707239209</v>
      </c>
      <c r="D37" s="80">
        <v>92.019395819641176</v>
      </c>
      <c r="E37" s="80">
        <v>98.719039021333856</v>
      </c>
      <c r="F37" s="80">
        <v>98.719039021333856</v>
      </c>
      <c r="G37" s="80">
        <v>93.609761748149026</v>
      </c>
      <c r="H37" s="80">
        <v>93.609761748149026</v>
      </c>
    </row>
    <row r="38" spans="1:8">
      <c r="A38" s="100" t="s">
        <v>20</v>
      </c>
      <c r="B38" s="25" t="s">
        <v>8</v>
      </c>
      <c r="C38" s="77">
        <v>210.74375158803659</v>
      </c>
      <c r="D38" s="78">
        <v>210.74375130723712</v>
      </c>
      <c r="E38" s="78">
        <v>210.74375025757234</v>
      </c>
      <c r="F38" s="78">
        <v>210.74375025757234</v>
      </c>
      <c r="G38" s="78">
        <v>210.74375084631285</v>
      </c>
      <c r="H38" s="78">
        <v>210.74375084631285</v>
      </c>
    </row>
    <row r="39" spans="1:8">
      <c r="A39" s="101"/>
      <c r="B39" s="25" t="s">
        <v>9</v>
      </c>
      <c r="C39" s="77">
        <v>208.42386318499001</v>
      </c>
      <c r="D39" s="78">
        <v>210.51763377884501</v>
      </c>
      <c r="E39" s="78">
        <v>210.59716580679</v>
      </c>
      <c r="F39" s="78">
        <v>210.59716580679</v>
      </c>
      <c r="G39" s="78">
        <v>210.63047166591599</v>
      </c>
      <c r="H39" s="78">
        <v>210.63047166591599</v>
      </c>
    </row>
    <row r="40" spans="1:8">
      <c r="A40" s="101"/>
      <c r="B40" s="25" t="s">
        <v>10</v>
      </c>
      <c r="C40" s="81">
        <v>2.3198884030465798</v>
      </c>
      <c r="D40" s="78">
        <v>0.226117528392102</v>
      </c>
      <c r="E40" s="78">
        <v>0.14658445078233401</v>
      </c>
      <c r="F40" s="78">
        <v>0.14658445078233401</v>
      </c>
      <c r="G40" s="78">
        <v>0.11327918039686</v>
      </c>
      <c r="H40" s="78">
        <v>0.11327918039686</v>
      </c>
    </row>
    <row r="41" spans="1:8">
      <c r="A41" s="102"/>
      <c r="B41" s="26" t="s">
        <v>11</v>
      </c>
      <c r="C41" s="79">
        <v>98.899189947239094</v>
      </c>
      <c r="D41" s="80">
        <v>99.89270499030718</v>
      </c>
      <c r="E41" s="80">
        <v>99.930444224038354</v>
      </c>
      <c r="F41" s="80">
        <v>99.930444224038354</v>
      </c>
      <c r="G41" s="80">
        <v>99.94624790536281</v>
      </c>
      <c r="H41" s="80">
        <v>99.94624790536281</v>
      </c>
    </row>
    <row r="42" spans="1:8">
      <c r="A42" s="103" t="s">
        <v>21</v>
      </c>
      <c r="B42" s="25" t="s">
        <v>8</v>
      </c>
      <c r="C42" s="81">
        <v>18.347711266450546</v>
      </c>
      <c r="D42" s="78">
        <v>18.347713009525801</v>
      </c>
      <c r="E42" s="78">
        <v>18.347711481144579</v>
      </c>
      <c r="F42" s="78">
        <v>18.347711481144579</v>
      </c>
      <c r="G42" s="78">
        <v>18.347711500032801</v>
      </c>
      <c r="H42" s="78">
        <v>18.347711500032801</v>
      </c>
    </row>
    <row r="43" spans="1:8">
      <c r="A43" s="104"/>
      <c r="B43" s="25" t="s">
        <v>9</v>
      </c>
      <c r="C43" s="79">
        <v>17.916595019206898</v>
      </c>
      <c r="D43" s="78">
        <v>18.347713009525801</v>
      </c>
      <c r="E43" s="78">
        <v>18.3477082477621</v>
      </c>
      <c r="F43" s="78">
        <v>18.3477082477621</v>
      </c>
      <c r="G43" s="78">
        <v>18.347711500032801</v>
      </c>
      <c r="H43" s="78">
        <v>18.347711500032801</v>
      </c>
    </row>
    <row r="44" spans="1:8">
      <c r="A44" s="104"/>
      <c r="B44" s="25" t="s">
        <v>10</v>
      </c>
      <c r="C44" s="77">
        <v>0.431116247243646</v>
      </c>
      <c r="D44" s="78">
        <v>0</v>
      </c>
      <c r="E44" s="78">
        <v>3.2333824803915899E-6</v>
      </c>
      <c r="F44" s="78">
        <v>3.2333824803915899E-6</v>
      </c>
      <c r="G44" s="78">
        <v>0</v>
      </c>
      <c r="H44" s="78">
        <v>0</v>
      </c>
    </row>
    <row r="45" spans="1:8">
      <c r="A45" s="105"/>
      <c r="B45" s="26" t="s">
        <v>11</v>
      </c>
      <c r="C45" s="79">
        <v>97.650299587873064</v>
      </c>
      <c r="D45" s="80">
        <v>100</v>
      </c>
      <c r="E45" s="80">
        <v>99.999982377189212</v>
      </c>
      <c r="F45" s="80">
        <v>99.999982377189212</v>
      </c>
      <c r="G45" s="80">
        <v>100</v>
      </c>
      <c r="H45" s="80">
        <v>100</v>
      </c>
    </row>
    <row r="46" spans="1:8">
      <c r="A46" s="103" t="s">
        <v>22</v>
      </c>
      <c r="B46" s="25" t="s">
        <v>8</v>
      </c>
      <c r="C46" s="77">
        <v>453.99571255409501</v>
      </c>
      <c r="D46" s="78">
        <v>453.99570832370989</v>
      </c>
      <c r="E46" s="78">
        <v>453.99570713028339</v>
      </c>
      <c r="F46" s="78">
        <v>453.99570713028339</v>
      </c>
      <c r="G46" s="78">
        <v>453.99571001106341</v>
      </c>
      <c r="H46" s="78">
        <v>453.99571001106341</v>
      </c>
    </row>
    <row r="47" spans="1:8">
      <c r="A47" s="104"/>
      <c r="B47" s="25" t="s">
        <v>9</v>
      </c>
      <c r="C47" s="77">
        <v>446.91814535407798</v>
      </c>
      <c r="D47" s="78">
        <v>38.5961704900539</v>
      </c>
      <c r="E47" s="78">
        <v>452.002897211304</v>
      </c>
      <c r="F47" s="78">
        <v>452.002897211304</v>
      </c>
      <c r="G47" s="78">
        <v>452.36584733276197</v>
      </c>
      <c r="H47" s="78">
        <v>452.36584733276197</v>
      </c>
    </row>
    <row r="48" spans="1:8">
      <c r="A48" s="104"/>
      <c r="B48" s="25" t="s">
        <v>10</v>
      </c>
      <c r="C48" s="77">
        <v>7.0775672000170298</v>
      </c>
      <c r="D48" s="78">
        <v>415.39953783365598</v>
      </c>
      <c r="E48" s="78">
        <v>1.99280991897937</v>
      </c>
      <c r="F48" s="78">
        <v>1.99280991897937</v>
      </c>
      <c r="G48" s="78">
        <v>1.6298626783014301</v>
      </c>
      <c r="H48" s="78">
        <v>1.6298626783014301</v>
      </c>
    </row>
    <row r="49" spans="1:8">
      <c r="A49" s="105"/>
      <c r="B49" s="26" t="s">
        <v>11</v>
      </c>
      <c r="C49" s="79">
        <v>98.441049771109078</v>
      </c>
      <c r="D49" s="80">
        <v>8.5014395031536072</v>
      </c>
      <c r="E49" s="80">
        <v>99.561050933372044</v>
      </c>
      <c r="F49" s="80">
        <v>99.561050933372044</v>
      </c>
      <c r="G49" s="80">
        <v>99.640996017724106</v>
      </c>
      <c r="H49" s="80">
        <v>99.640996017724106</v>
      </c>
    </row>
    <row r="50" spans="1:8">
      <c r="A50" s="103" t="s">
        <v>23</v>
      </c>
      <c r="B50" s="25" t="s">
        <v>8</v>
      </c>
      <c r="C50" s="77">
        <v>755.474042235605</v>
      </c>
      <c r="D50" s="78">
        <v>755.47404505673603</v>
      </c>
      <c r="E50" s="78">
        <v>755.47404016885991</v>
      </c>
      <c r="F50" s="78">
        <v>755.47404016885991</v>
      </c>
      <c r="G50" s="78">
        <v>755.47404794155705</v>
      </c>
      <c r="H50" s="78">
        <v>755.47404794155705</v>
      </c>
    </row>
    <row r="51" spans="1:8">
      <c r="A51" s="104"/>
      <c r="B51" s="25" t="s">
        <v>9</v>
      </c>
      <c r="C51" s="77">
        <v>595.00370506015702</v>
      </c>
      <c r="D51" s="78">
        <v>546.60174296703099</v>
      </c>
      <c r="E51" s="78">
        <v>565.39008762031995</v>
      </c>
      <c r="F51" s="78">
        <v>565.39008762031995</v>
      </c>
      <c r="G51" s="78">
        <v>598.92425409628902</v>
      </c>
      <c r="H51" s="78">
        <v>598.92425409628902</v>
      </c>
    </row>
    <row r="52" spans="1:8">
      <c r="A52" s="104"/>
      <c r="B52" s="25" t="s">
        <v>10</v>
      </c>
      <c r="C52" s="77">
        <v>160.47033717544801</v>
      </c>
      <c r="D52" s="78">
        <v>208.87230208970499</v>
      </c>
      <c r="E52" s="78">
        <v>190.08395254854</v>
      </c>
      <c r="F52" s="78">
        <v>190.08395254854</v>
      </c>
      <c r="G52" s="78">
        <v>156.549793845268</v>
      </c>
      <c r="H52" s="78">
        <v>156.549793845268</v>
      </c>
    </row>
    <row r="53" spans="1:8">
      <c r="A53" s="105"/>
      <c r="B53" s="27" t="s">
        <v>11</v>
      </c>
      <c r="C53" s="79">
        <v>78.758987310724422</v>
      </c>
      <c r="D53" s="80">
        <v>72.352153795830446</v>
      </c>
      <c r="E53" s="80">
        <v>74.839115251921385</v>
      </c>
      <c r="F53" s="80">
        <v>74.839115251921385</v>
      </c>
      <c r="G53" s="80">
        <v>79.277938895211577</v>
      </c>
      <c r="H53" s="80">
        <v>79.277938895211577</v>
      </c>
    </row>
    <row r="54" spans="1:8">
      <c r="A54" s="103" t="s">
        <v>24</v>
      </c>
      <c r="B54" s="25" t="s">
        <v>8</v>
      </c>
      <c r="C54" s="81">
        <v>988.622915624597</v>
      </c>
      <c r="D54" s="78">
        <v>988.62291646938797</v>
      </c>
      <c r="E54" s="78">
        <v>988.6229141244969</v>
      </c>
      <c r="F54" s="78">
        <v>988.6229141244969</v>
      </c>
      <c r="G54" s="78">
        <v>988.62291326971899</v>
      </c>
      <c r="H54" s="78">
        <v>988.62291326971899</v>
      </c>
    </row>
    <row r="55" spans="1:8">
      <c r="A55" s="104"/>
      <c r="B55" s="25" t="s">
        <v>9</v>
      </c>
      <c r="C55" s="81">
        <v>872.94588881524896</v>
      </c>
      <c r="D55" s="78">
        <v>843.367089729133</v>
      </c>
      <c r="E55" s="78">
        <v>857.83325404224797</v>
      </c>
      <c r="F55" s="78">
        <v>857.83325404224797</v>
      </c>
      <c r="G55" s="78">
        <v>887.47858904808095</v>
      </c>
      <c r="H55" s="78">
        <v>887.47858904808095</v>
      </c>
    </row>
    <row r="56" spans="1:8">
      <c r="A56" s="104"/>
      <c r="B56" s="25" t="s">
        <v>10</v>
      </c>
      <c r="C56" s="79">
        <v>115.67702680934801</v>
      </c>
      <c r="D56" s="78">
        <v>145.255826740255</v>
      </c>
      <c r="E56" s="78">
        <v>130.78966008224899</v>
      </c>
      <c r="F56" s="78">
        <v>130.78966008224899</v>
      </c>
      <c r="G56" s="78">
        <v>101.144324221638</v>
      </c>
      <c r="H56" s="78">
        <v>101.144324221638</v>
      </c>
    </row>
    <row r="57" spans="1:8">
      <c r="A57" s="105"/>
      <c r="B57" s="26" t="s">
        <v>11</v>
      </c>
      <c r="C57" s="79">
        <v>88.299176057813199</v>
      </c>
      <c r="D57" s="80">
        <v>85.307256758825829</v>
      </c>
      <c r="E57" s="80">
        <v>86.770521073945233</v>
      </c>
      <c r="F57" s="80">
        <v>86.770521073945233</v>
      </c>
      <c r="G57" s="80">
        <v>89.769170543790182</v>
      </c>
      <c r="H57" s="80">
        <v>89.769170543790182</v>
      </c>
    </row>
    <row r="58" spans="1:8">
      <c r="A58" s="103" t="s">
        <v>25</v>
      </c>
      <c r="B58" s="25" t="s">
        <v>8</v>
      </c>
      <c r="C58" s="77">
        <v>2079.4660807982491</v>
      </c>
      <c r="D58" s="78">
        <v>2079.4660907470652</v>
      </c>
      <c r="E58" s="78">
        <v>2079.466092819785</v>
      </c>
      <c r="F58" s="78">
        <v>2079.466092819785</v>
      </c>
      <c r="G58" s="78">
        <v>2079.4660865140768</v>
      </c>
      <c r="H58" s="78">
        <v>2079.4660865140768</v>
      </c>
    </row>
    <row r="59" spans="1:8">
      <c r="A59" s="104"/>
      <c r="B59" s="25" t="s">
        <v>9</v>
      </c>
      <c r="C59" s="77">
        <v>1853.0349311037101</v>
      </c>
      <c r="D59" s="78">
        <v>1842.44269167316</v>
      </c>
      <c r="E59" s="78">
        <v>1836.98832795098</v>
      </c>
      <c r="F59" s="78">
        <v>1836.98832795098</v>
      </c>
      <c r="G59" s="78">
        <v>1919.78453611739</v>
      </c>
      <c r="H59" s="78">
        <v>1919.78453611739</v>
      </c>
    </row>
    <row r="60" spans="1:8">
      <c r="A60" s="104"/>
      <c r="B60" s="25" t="s">
        <v>10</v>
      </c>
      <c r="C60" s="77">
        <v>226.43114969453899</v>
      </c>
      <c r="D60" s="78">
        <v>237.02339907390501</v>
      </c>
      <c r="E60" s="78">
        <v>242.477764868805</v>
      </c>
      <c r="F60" s="78">
        <v>242.477764868805</v>
      </c>
      <c r="G60" s="78">
        <v>159.68155039668699</v>
      </c>
      <c r="H60" s="78">
        <v>159.68155039668699</v>
      </c>
    </row>
    <row r="61" spans="1:8">
      <c r="A61" s="105"/>
      <c r="B61" s="26" t="s">
        <v>11</v>
      </c>
      <c r="C61" s="79">
        <v>89.111091939156879</v>
      </c>
      <c r="D61" s="80">
        <v>88.601718482999999</v>
      </c>
      <c r="E61" s="80">
        <v>88.339422041741415</v>
      </c>
      <c r="F61" s="80">
        <v>88.339422041741415</v>
      </c>
      <c r="G61" s="80">
        <v>92.321031276621113</v>
      </c>
      <c r="H61" s="80">
        <v>92.321031276621113</v>
      </c>
    </row>
    <row r="62" spans="1:8">
      <c r="A62" s="91" t="s">
        <v>26</v>
      </c>
      <c r="B62" s="25" t="s">
        <v>8</v>
      </c>
      <c r="C62" s="77">
        <v>88.354046895423394</v>
      </c>
      <c r="D62" s="78">
        <v>88.354044465331071</v>
      </c>
      <c r="E62" s="78">
        <v>88.354044429925068</v>
      </c>
      <c r="F62" s="78">
        <v>88.354044429925068</v>
      </c>
      <c r="G62" s="78">
        <v>88.354045185109385</v>
      </c>
      <c r="H62" s="78">
        <v>88.354045185109385</v>
      </c>
    </row>
    <row r="63" spans="1:8">
      <c r="A63" s="92"/>
      <c r="B63" s="25" t="s">
        <v>9</v>
      </c>
      <c r="C63" s="77">
        <v>79.961315145284203</v>
      </c>
      <c r="D63" s="78">
        <v>82.600679551537198</v>
      </c>
      <c r="E63" s="78">
        <v>82.663277866843401</v>
      </c>
      <c r="F63" s="78">
        <v>82.663277866843401</v>
      </c>
      <c r="G63" s="78">
        <v>80.594946870688602</v>
      </c>
      <c r="H63" s="78">
        <v>80.594946870688602</v>
      </c>
    </row>
    <row r="64" spans="1:8">
      <c r="A64" s="92"/>
      <c r="B64" s="25" t="s">
        <v>10</v>
      </c>
      <c r="C64" s="77">
        <v>8.3927317501391894</v>
      </c>
      <c r="D64" s="78">
        <v>5.7533649137938703</v>
      </c>
      <c r="E64" s="78">
        <v>5.6907665630816702</v>
      </c>
      <c r="F64" s="78">
        <v>5.6907665630816702</v>
      </c>
      <c r="G64" s="78">
        <v>7.7590983144207897</v>
      </c>
      <c r="H64" s="78">
        <v>7.7590983144207897</v>
      </c>
    </row>
    <row r="65" spans="1:8">
      <c r="A65" s="93"/>
      <c r="B65" s="26" t="s">
        <v>11</v>
      </c>
      <c r="C65" s="79">
        <v>90.501021690525505</v>
      </c>
      <c r="D65" s="80">
        <v>93.488283475182158</v>
      </c>
      <c r="E65" s="80">
        <v>93.559132918250171</v>
      </c>
      <c r="F65" s="80">
        <v>93.559132918250171</v>
      </c>
      <c r="G65" s="80">
        <v>91.218174223755341</v>
      </c>
      <c r="H65" s="80">
        <v>91.218174223755341</v>
      </c>
    </row>
    <row r="66" spans="1:8">
      <c r="A66" s="91" t="s">
        <v>27</v>
      </c>
      <c r="B66" s="25" t="s">
        <v>8</v>
      </c>
      <c r="C66" s="77">
        <v>94.429967523621443</v>
      </c>
      <c r="D66" s="78">
        <v>94.429968365516586</v>
      </c>
      <c r="E66" s="78">
        <v>94.42996927631475</v>
      </c>
      <c r="F66" s="78">
        <v>94.42996927631475</v>
      </c>
      <c r="G66" s="78">
        <v>94.429968309866354</v>
      </c>
      <c r="H66" s="78">
        <v>94.429968309866354</v>
      </c>
    </row>
    <row r="67" spans="1:8">
      <c r="A67" s="92"/>
      <c r="B67" s="25" t="s">
        <v>9</v>
      </c>
      <c r="C67" s="77">
        <v>93.687118538097593</v>
      </c>
      <c r="D67" s="78">
        <v>93.968095016810096</v>
      </c>
      <c r="E67" s="78">
        <v>94.0049759338754</v>
      </c>
      <c r="F67" s="78">
        <v>94.0049759338754</v>
      </c>
      <c r="G67" s="78">
        <v>94.076828296712605</v>
      </c>
      <c r="H67" s="78">
        <v>94.076828296712605</v>
      </c>
    </row>
    <row r="68" spans="1:8">
      <c r="A68" s="92"/>
      <c r="B68" s="25" t="s">
        <v>10</v>
      </c>
      <c r="C68" s="77">
        <v>0.74284898552385503</v>
      </c>
      <c r="D68" s="78">
        <v>0.461873348706486</v>
      </c>
      <c r="E68" s="78">
        <v>0.424993342439352</v>
      </c>
      <c r="F68" s="78">
        <v>0.424993342439352</v>
      </c>
      <c r="G68" s="78">
        <v>0.35314001315374799</v>
      </c>
      <c r="H68" s="78">
        <v>0.35314001315374799</v>
      </c>
    </row>
    <row r="69" spans="1:8">
      <c r="A69" s="93"/>
      <c r="B69" s="26" t="s">
        <v>11</v>
      </c>
      <c r="C69" s="79">
        <v>99.213333431108055</v>
      </c>
      <c r="D69" s="80">
        <v>99.510882660768573</v>
      </c>
      <c r="E69" s="80">
        <v>99.549938069771301</v>
      </c>
      <c r="F69" s="80">
        <v>99.549938069771301</v>
      </c>
      <c r="G69" s="80">
        <v>99.626029723959093</v>
      </c>
      <c r="H69" s="80">
        <v>99.626029723959093</v>
      </c>
    </row>
    <row r="70" spans="1:8">
      <c r="A70" s="91" t="s">
        <v>28</v>
      </c>
      <c r="B70" s="25" t="s">
        <v>8</v>
      </c>
      <c r="C70" s="77">
        <v>510.22684519507101</v>
      </c>
      <c r="D70" s="78">
        <v>510.22684429348169</v>
      </c>
      <c r="E70" s="78">
        <v>510.22684236504671</v>
      </c>
      <c r="F70" s="78">
        <v>510.22684236504671</v>
      </c>
      <c r="G70" s="78">
        <v>510.2268423600695</v>
      </c>
      <c r="H70" s="78">
        <v>510.2268423600695</v>
      </c>
    </row>
    <row r="71" spans="1:8">
      <c r="A71" s="92"/>
      <c r="B71" s="25" t="s">
        <v>9</v>
      </c>
      <c r="C71" s="77">
        <v>352.134726109827</v>
      </c>
      <c r="D71" s="78">
        <v>476.61127505520602</v>
      </c>
      <c r="E71" s="78">
        <v>488.22769098691299</v>
      </c>
      <c r="F71" s="78">
        <v>488.22769098691299</v>
      </c>
      <c r="G71" s="78">
        <v>491.765078740712</v>
      </c>
      <c r="H71" s="78">
        <v>491.765078740712</v>
      </c>
    </row>
    <row r="72" spans="1:8">
      <c r="A72" s="92"/>
      <c r="B72" s="25" t="s">
        <v>10</v>
      </c>
      <c r="C72" s="77">
        <v>158.09211908524401</v>
      </c>
      <c r="D72" s="78">
        <v>33.615569238275697</v>
      </c>
      <c r="E72" s="78">
        <v>21.9991513781337</v>
      </c>
      <c r="F72" s="78">
        <v>21.9991513781337</v>
      </c>
      <c r="G72" s="78">
        <v>18.461763619357502</v>
      </c>
      <c r="H72" s="78">
        <v>18.461763619357502</v>
      </c>
    </row>
    <row r="73" spans="1:8">
      <c r="A73" s="93"/>
      <c r="B73" s="26" t="s">
        <v>11</v>
      </c>
      <c r="C73" s="79">
        <v>69.01532708950235</v>
      </c>
      <c r="D73" s="80">
        <v>93.41164236765637</v>
      </c>
      <c r="E73" s="80">
        <v>95.688358676669893</v>
      </c>
      <c r="F73" s="80">
        <v>95.688358676669893</v>
      </c>
      <c r="G73" s="80">
        <v>96.381655748654453</v>
      </c>
      <c r="H73" s="80">
        <v>96.381655748654453</v>
      </c>
    </row>
    <row r="74" spans="1:8">
      <c r="A74" s="91" t="s">
        <v>29</v>
      </c>
      <c r="B74" s="25" t="s">
        <v>8</v>
      </c>
      <c r="C74" s="81">
        <v>555.43107142904921</v>
      </c>
      <c r="D74" s="78">
        <v>555.43106779985942</v>
      </c>
      <c r="E74" s="78">
        <v>555.43106926856342</v>
      </c>
      <c r="F74" s="78">
        <v>555.43106926856342</v>
      </c>
      <c r="G74" s="78">
        <v>555.4310709249778</v>
      </c>
      <c r="H74" s="78">
        <v>555.4310709249778</v>
      </c>
    </row>
    <row r="75" spans="1:8">
      <c r="A75" s="92"/>
      <c r="B75" s="25" t="s">
        <v>9</v>
      </c>
      <c r="C75" s="77">
        <v>552.36713645115003</v>
      </c>
      <c r="D75" s="78">
        <v>553.115819401914</v>
      </c>
      <c r="E75" s="78">
        <v>553.11582358361704</v>
      </c>
      <c r="F75" s="78">
        <v>553.11582358361704</v>
      </c>
      <c r="G75" s="78">
        <v>553.46024684869099</v>
      </c>
      <c r="H75" s="78">
        <v>553.46024684869099</v>
      </c>
    </row>
    <row r="76" spans="1:8">
      <c r="A76" s="92"/>
      <c r="B76" s="25" t="s">
        <v>10</v>
      </c>
      <c r="C76" s="81">
        <v>3.0639349778991498</v>
      </c>
      <c r="D76" s="78">
        <v>2.3152483979454401</v>
      </c>
      <c r="E76" s="78">
        <v>2.3152456849463499</v>
      </c>
      <c r="F76" s="78">
        <v>2.3152456849463499</v>
      </c>
      <c r="G76" s="78">
        <v>1.9708240762868201</v>
      </c>
      <c r="H76" s="78">
        <v>1.9708240762868201</v>
      </c>
    </row>
    <row r="77" spans="1:8">
      <c r="A77" s="93"/>
      <c r="B77" s="26" t="s">
        <v>11</v>
      </c>
      <c r="C77" s="79">
        <v>99.448368099030532</v>
      </c>
      <c r="D77" s="80">
        <v>99.583161884135066</v>
      </c>
      <c r="E77" s="80">
        <v>99.583162373686577</v>
      </c>
      <c r="F77" s="80">
        <v>99.583162373686577</v>
      </c>
      <c r="G77" s="80">
        <v>99.64517215916554</v>
      </c>
      <c r="H77" s="80">
        <v>99.64517215916554</v>
      </c>
    </row>
    <row r="78" spans="1:8">
      <c r="A78" s="91" t="s">
        <v>30</v>
      </c>
      <c r="B78" s="25" t="s">
        <v>8</v>
      </c>
      <c r="C78" s="77">
        <v>42.3719573910249</v>
      </c>
      <c r="D78" s="78">
        <v>42.371956270194701</v>
      </c>
      <c r="E78" s="78">
        <v>42.371955335893503</v>
      </c>
      <c r="F78" s="78">
        <v>42.371955335893503</v>
      </c>
      <c r="G78" s="78">
        <v>42.371946209899143</v>
      </c>
      <c r="H78" s="78">
        <v>42.371946209899143</v>
      </c>
    </row>
    <row r="79" spans="1:8">
      <c r="A79" s="92"/>
      <c r="B79" s="25" t="s">
        <v>9</v>
      </c>
      <c r="C79" s="77">
        <v>41.8708486709384</v>
      </c>
      <c r="D79" s="78">
        <v>30.426570750679598</v>
      </c>
      <c r="E79" s="78">
        <v>41.853797495035501</v>
      </c>
      <c r="F79" s="78">
        <v>41.853797495035501</v>
      </c>
      <c r="G79" s="78">
        <v>41.911822348403902</v>
      </c>
      <c r="H79" s="78">
        <v>41.911822348403902</v>
      </c>
    </row>
    <row r="80" spans="1:8">
      <c r="A80" s="92"/>
      <c r="B80" s="25" t="s">
        <v>10</v>
      </c>
      <c r="C80" s="77">
        <v>0.50110872008649598</v>
      </c>
      <c r="D80" s="78">
        <v>11.945385519515099</v>
      </c>
      <c r="E80" s="78">
        <v>0.51815784085800298</v>
      </c>
      <c r="F80" s="78">
        <v>0.51815784085800298</v>
      </c>
      <c r="G80" s="78">
        <v>0.46012386149524298</v>
      </c>
      <c r="H80" s="78">
        <v>0.46012386149524298</v>
      </c>
    </row>
    <row r="81" spans="1:8">
      <c r="A81" s="93"/>
      <c r="B81" s="26" t="s">
        <v>11</v>
      </c>
      <c r="C81" s="79">
        <v>98.817357632402789</v>
      </c>
      <c r="D81" s="80">
        <v>71.808274691537605</v>
      </c>
      <c r="E81" s="80">
        <v>98.777120770683268</v>
      </c>
      <c r="F81" s="80">
        <v>98.777120770683268</v>
      </c>
      <c r="G81" s="80">
        <v>98.914083721300145</v>
      </c>
      <c r="H81" s="80">
        <v>98.914083721300145</v>
      </c>
    </row>
    <row r="82" spans="1:8">
      <c r="A82" s="94" t="s">
        <v>31</v>
      </c>
      <c r="B82" s="25" t="s">
        <v>8</v>
      </c>
      <c r="C82" s="77">
        <v>789.54440348569358</v>
      </c>
      <c r="D82" s="78">
        <v>789.54440335728918</v>
      </c>
      <c r="E82" s="78">
        <v>789.54440094110555</v>
      </c>
      <c r="F82" s="78">
        <v>789.54440094110555</v>
      </c>
      <c r="G82" s="78">
        <v>789.54440495951951</v>
      </c>
      <c r="H82" s="78">
        <v>789.54440495951951</v>
      </c>
    </row>
    <row r="83" spans="1:8">
      <c r="A83" s="95"/>
      <c r="B83" s="25" t="s">
        <v>9</v>
      </c>
      <c r="C83" s="77">
        <v>15.688742605090599</v>
      </c>
      <c r="D83" s="78">
        <v>764.136768731237</v>
      </c>
      <c r="E83" s="78">
        <v>767.73322968213301</v>
      </c>
      <c r="F83" s="78">
        <v>767.73322968213301</v>
      </c>
      <c r="G83" s="78">
        <v>774.05955955636796</v>
      </c>
      <c r="H83" s="78">
        <v>774.05955955636796</v>
      </c>
    </row>
    <row r="84" spans="1:8">
      <c r="A84" s="95"/>
      <c r="B84" s="25" t="s">
        <v>10</v>
      </c>
      <c r="C84" s="77">
        <v>773.85566088060295</v>
      </c>
      <c r="D84" s="78">
        <v>25.4076346260522</v>
      </c>
      <c r="E84" s="78">
        <v>21.8111712589725</v>
      </c>
      <c r="F84" s="78">
        <v>21.8111712589725</v>
      </c>
      <c r="G84" s="78">
        <v>15.484845403151599</v>
      </c>
      <c r="H84" s="78">
        <v>15.484845403151599</v>
      </c>
    </row>
    <row r="85" spans="1:8">
      <c r="A85" s="96"/>
      <c r="B85" s="26" t="s">
        <v>11</v>
      </c>
      <c r="C85" s="79">
        <v>1.987062733372269</v>
      </c>
      <c r="D85" s="80">
        <v>96.781987875790875</v>
      </c>
      <c r="E85" s="80">
        <v>97.23749909023806</v>
      </c>
      <c r="F85" s="80">
        <v>97.23749909023806</v>
      </c>
      <c r="G85" s="80">
        <v>98.038761935885617</v>
      </c>
      <c r="H85" s="80">
        <v>98.038761935885617</v>
      </c>
    </row>
    <row r="86" spans="1:8">
      <c r="A86" s="94" t="s">
        <v>32</v>
      </c>
      <c r="B86" s="25" t="s">
        <v>8</v>
      </c>
      <c r="C86" s="77">
        <v>304.3600950741544</v>
      </c>
      <c r="D86" s="78">
        <v>304.36009024798017</v>
      </c>
      <c r="E86" s="78">
        <v>304.36009049465002</v>
      </c>
      <c r="F86" s="78">
        <v>304.36009049465002</v>
      </c>
      <c r="G86" s="78">
        <v>304.36009050397854</v>
      </c>
      <c r="H86" s="78">
        <v>304.36009050397854</v>
      </c>
    </row>
    <row r="87" spans="1:8">
      <c r="A87" s="95"/>
      <c r="B87" s="25" t="s">
        <v>9</v>
      </c>
      <c r="C87" s="77">
        <v>239.52088002445399</v>
      </c>
      <c r="D87" s="78">
        <v>18.426013719975199</v>
      </c>
      <c r="E87" s="78">
        <v>242.69035205919801</v>
      </c>
      <c r="F87" s="78">
        <v>242.69035205919801</v>
      </c>
      <c r="G87" s="78">
        <v>243.67323957920601</v>
      </c>
      <c r="H87" s="78">
        <v>243.67323957920601</v>
      </c>
    </row>
    <row r="88" spans="1:8">
      <c r="A88" s="95"/>
      <c r="B88" s="25" t="s">
        <v>10</v>
      </c>
      <c r="C88" s="77">
        <v>64.8392150497004</v>
      </c>
      <c r="D88" s="78">
        <v>285.93407652800499</v>
      </c>
      <c r="E88" s="78">
        <v>61.669738435451997</v>
      </c>
      <c r="F88" s="78">
        <v>61.669738435451997</v>
      </c>
      <c r="G88" s="78">
        <v>60.6868509247725</v>
      </c>
      <c r="H88" s="78">
        <v>60.6868509247725</v>
      </c>
    </row>
    <row r="89" spans="1:8">
      <c r="A89" s="96"/>
      <c r="B89" s="26" t="s">
        <v>11</v>
      </c>
      <c r="C89" s="79">
        <v>78.696545276770607</v>
      </c>
      <c r="D89" s="80">
        <v>6.0540176949489126</v>
      </c>
      <c r="E89" s="80">
        <v>79.7379024512624</v>
      </c>
      <c r="F89" s="80">
        <v>79.7379024512624</v>
      </c>
      <c r="G89" s="80">
        <v>80.060838191931325</v>
      </c>
      <c r="H89" s="80">
        <v>80.060838191931325</v>
      </c>
    </row>
    <row r="90" spans="1:8">
      <c r="A90" s="97" t="s">
        <v>33</v>
      </c>
      <c r="B90" s="25" t="s">
        <v>8</v>
      </c>
      <c r="C90" s="77">
        <v>564.32243227066874</v>
      </c>
      <c r="D90" s="78">
        <v>564.32243264491751</v>
      </c>
      <c r="E90" s="78">
        <v>564.32243053254354</v>
      </c>
      <c r="F90" s="78">
        <v>564.32243053254354</v>
      </c>
      <c r="G90" s="78">
        <v>564.32243166999194</v>
      </c>
      <c r="H90" s="78">
        <v>564.32243166999194</v>
      </c>
    </row>
    <row r="91" spans="1:8">
      <c r="A91" s="98"/>
      <c r="B91" s="25" t="s">
        <v>9</v>
      </c>
      <c r="C91" s="77">
        <v>506.88217813684997</v>
      </c>
      <c r="D91" s="78">
        <v>74.365467281872498</v>
      </c>
      <c r="E91" s="78">
        <v>553.09668830893895</v>
      </c>
      <c r="F91" s="78">
        <v>553.09668830893895</v>
      </c>
      <c r="G91" s="78">
        <v>553.35646276934699</v>
      </c>
      <c r="H91" s="78">
        <v>553.35646276934699</v>
      </c>
    </row>
    <row r="92" spans="1:8">
      <c r="A92" s="98"/>
      <c r="B92" s="25" t="s">
        <v>10</v>
      </c>
      <c r="C92" s="77">
        <v>57.440254133818797</v>
      </c>
      <c r="D92" s="78">
        <v>489.95696536304501</v>
      </c>
      <c r="E92" s="78">
        <v>11.2257422236046</v>
      </c>
      <c r="F92" s="78">
        <v>11.2257422236046</v>
      </c>
      <c r="G92" s="78">
        <v>10.965968900645001</v>
      </c>
      <c r="H92" s="78">
        <v>10.965968900645001</v>
      </c>
    </row>
    <row r="93" spans="1:8">
      <c r="A93" s="99"/>
      <c r="B93" s="26" t="s">
        <v>11</v>
      </c>
      <c r="C93" s="79">
        <v>89.821376778751116</v>
      </c>
      <c r="D93" s="80">
        <v>13.177832916074184</v>
      </c>
      <c r="E93" s="80">
        <v>98.010757393958087</v>
      </c>
      <c r="F93" s="80">
        <v>98.010757393958087</v>
      </c>
      <c r="G93" s="80">
        <v>98.056790181422798</v>
      </c>
      <c r="H93" s="80">
        <v>98.056790181422798</v>
      </c>
    </row>
    <row r="94" spans="1:8">
      <c r="A94" s="88" t="s">
        <v>34</v>
      </c>
      <c r="B94" s="25" t="s">
        <v>8</v>
      </c>
      <c r="C94" s="77">
        <v>329.15182581995163</v>
      </c>
      <c r="D94" s="78">
        <v>329.15182553990849</v>
      </c>
      <c r="E94" s="78">
        <v>329.1518269005411</v>
      </c>
      <c r="F94" s="78">
        <v>329.1518269005411</v>
      </c>
      <c r="G94" s="78">
        <v>329.15182770145134</v>
      </c>
      <c r="H94" s="78">
        <v>329.15182770145134</v>
      </c>
    </row>
    <row r="95" spans="1:8">
      <c r="A95" s="89"/>
      <c r="B95" s="25" t="s">
        <v>9</v>
      </c>
      <c r="C95" s="77">
        <v>265.09862879968301</v>
      </c>
      <c r="D95" s="78">
        <v>4.9747806572514603</v>
      </c>
      <c r="E95" s="78">
        <v>282.79574350311702</v>
      </c>
      <c r="F95" s="78">
        <v>282.79574350311702</v>
      </c>
      <c r="G95" s="78">
        <v>295.07041692747401</v>
      </c>
      <c r="H95" s="78">
        <v>295.07041692747401</v>
      </c>
    </row>
    <row r="96" spans="1:8">
      <c r="A96" s="89"/>
      <c r="B96" s="25" t="s">
        <v>10</v>
      </c>
      <c r="C96" s="77">
        <v>64.053197020268598</v>
      </c>
      <c r="D96" s="78">
        <v>324.17704488265701</v>
      </c>
      <c r="E96" s="78">
        <v>46.356083397424101</v>
      </c>
      <c r="F96" s="78">
        <v>46.356083397424101</v>
      </c>
      <c r="G96" s="78">
        <v>34.081410773977296</v>
      </c>
      <c r="H96" s="78">
        <v>34.081410773977296</v>
      </c>
    </row>
    <row r="97" spans="1:8">
      <c r="A97" s="90"/>
      <c r="B97" s="26" t="s">
        <v>11</v>
      </c>
      <c r="C97" s="79">
        <v>80.539923525957846</v>
      </c>
      <c r="D97" s="80">
        <v>1.5113939134596373</v>
      </c>
      <c r="E97" s="80">
        <v>85.916504297139639</v>
      </c>
      <c r="F97" s="80">
        <v>85.916504297139639</v>
      </c>
      <c r="G97" s="80">
        <v>89.64568691233579</v>
      </c>
      <c r="H97" s="80">
        <v>89.64568691233579</v>
      </c>
    </row>
    <row r="98" spans="1:8">
      <c r="A98" s="88" t="s">
        <v>35</v>
      </c>
      <c r="B98" s="25" t="s">
        <v>8</v>
      </c>
      <c r="C98" s="77">
        <v>10.71737514920274</v>
      </c>
      <c r="D98" s="78">
        <v>10.71737569986362</v>
      </c>
      <c r="E98" s="78">
        <v>10.717375478840509</v>
      </c>
      <c r="F98" s="78">
        <v>10.717375478840509</v>
      </c>
      <c r="G98" s="78">
        <v>10.71737581777597</v>
      </c>
      <c r="H98" s="78">
        <v>10.71737581777597</v>
      </c>
    </row>
    <row r="99" spans="1:8">
      <c r="A99" s="89"/>
      <c r="B99" s="25" t="s">
        <v>9</v>
      </c>
      <c r="C99" s="77">
        <v>6.5755211678661398</v>
      </c>
      <c r="D99" s="78">
        <v>1.9214069395986999</v>
      </c>
      <c r="E99" s="78">
        <v>9.65022298732646</v>
      </c>
      <c r="F99" s="78">
        <v>9.65022298732646</v>
      </c>
      <c r="G99" s="78">
        <v>10.7170069840269</v>
      </c>
      <c r="H99" s="78">
        <v>10.7170069840269</v>
      </c>
    </row>
    <row r="100" spans="1:8">
      <c r="A100" s="89"/>
      <c r="B100" s="25" t="s">
        <v>10</v>
      </c>
      <c r="C100" s="77">
        <v>4.1418539813365998</v>
      </c>
      <c r="D100" s="78">
        <v>8.7959687602649197</v>
      </c>
      <c r="E100" s="78">
        <v>1.06715249151405</v>
      </c>
      <c r="F100" s="78">
        <v>1.06715249151405</v>
      </c>
      <c r="G100" s="78">
        <v>3.6883374907014998E-4</v>
      </c>
      <c r="H100" s="78">
        <v>3.6883374907014998E-4</v>
      </c>
    </row>
    <row r="101" spans="1:8">
      <c r="A101" s="90"/>
      <c r="B101" s="26" t="s">
        <v>11</v>
      </c>
      <c r="C101" s="79">
        <v>61.35383968858541</v>
      </c>
      <c r="D101" s="80">
        <v>17.927961036423778</v>
      </c>
      <c r="E101" s="80">
        <v>90.042781522202461</v>
      </c>
      <c r="F101" s="80">
        <v>90.042781522202461</v>
      </c>
      <c r="G101" s="80">
        <v>99.996558544224428</v>
      </c>
      <c r="H101" s="80">
        <v>99.996558544224428</v>
      </c>
    </row>
  </sheetData>
  <autoFilter ref="B1:D73" xr:uid="{0A81C690-5968-40EA-9542-AD00D72632C9}"/>
  <mergeCells count="25">
    <mergeCell ref="A70:A73"/>
    <mergeCell ref="A50:A53"/>
    <mergeCell ref="A54:A57"/>
    <mergeCell ref="A58:A61"/>
    <mergeCell ref="A62:A65"/>
    <mergeCell ref="A66:A69"/>
    <mergeCell ref="A30:A33"/>
    <mergeCell ref="A34:A37"/>
    <mergeCell ref="A38:A41"/>
    <mergeCell ref="A42:A45"/>
    <mergeCell ref="A46:A49"/>
    <mergeCell ref="A94:A97"/>
    <mergeCell ref="A98:A101"/>
    <mergeCell ref="A74:A77"/>
    <mergeCell ref="A78:A81"/>
    <mergeCell ref="A82:A85"/>
    <mergeCell ref="A86:A89"/>
    <mergeCell ref="A90:A93"/>
    <mergeCell ref="A22:A25"/>
    <mergeCell ref="A26:A29"/>
    <mergeCell ref="A2:A5"/>
    <mergeCell ref="A6:A9"/>
    <mergeCell ref="A10:A13"/>
    <mergeCell ref="A14:A17"/>
    <mergeCell ref="A18:A21"/>
  </mergeCells>
  <conditionalFormatting sqref="A2 A6 A10 A14">
    <cfRule type="beginsWith" dxfId="52" priority="24" operator="beginsWith" text="8">
      <formula>LEFT((A2),LEN("8"))=("8")</formula>
    </cfRule>
    <cfRule type="beginsWith" dxfId="51" priority="25" operator="beginsWith" text="7">
      <formula>LEFT((A2),LEN("7"))=("7")</formula>
    </cfRule>
    <cfRule type="beginsWith" dxfId="50" priority="26" operator="beginsWith" text="4">
      <formula>LEFT((A2),LEN("4"))=("4")</formula>
    </cfRule>
  </conditionalFormatting>
  <conditionalFormatting sqref="A18">
    <cfRule type="beginsWith" dxfId="49" priority="16" operator="beginsWith" text="8">
      <formula>LEFT((A18),LEN("8"))=("8")</formula>
    </cfRule>
    <cfRule type="beginsWith" dxfId="48" priority="17" operator="beginsWith" text="7">
      <formula>LEFT((A18),LEN("7"))=("7")</formula>
    </cfRule>
    <cfRule type="beginsWith" dxfId="47" priority="18" operator="beginsWith" text="4">
      <formula>LEFT((A18),LEN("4"))=("4")</formula>
    </cfRule>
  </conditionalFormatting>
  <conditionalFormatting sqref="A22">
    <cfRule type="beginsWith" dxfId="46" priority="12" operator="beginsWith" text="8">
      <formula>LEFT((A22),LEN("8"))=("8")</formula>
    </cfRule>
    <cfRule type="beginsWith" dxfId="45" priority="13" operator="beginsWith" text="7">
      <formula>LEFT((A22),LEN("7"))=("7")</formula>
    </cfRule>
    <cfRule type="beginsWith" dxfId="44" priority="14" operator="beginsWith" text="4">
      <formula>LEFT((A22),LEN("4"))=("4")</formula>
    </cfRule>
  </conditionalFormatting>
  <conditionalFormatting sqref="A26">
    <cfRule type="beginsWith" dxfId="43" priority="8" operator="beginsWith" text="8">
      <formula>LEFT((A26),LEN("8"))=("8")</formula>
    </cfRule>
    <cfRule type="beginsWith" dxfId="42" priority="9" operator="beginsWith" text="7">
      <formula>LEFT((A26),LEN("7"))=("7")</formula>
    </cfRule>
    <cfRule type="beginsWith" dxfId="41" priority="10" operator="beginsWith" text="4">
      <formula>LEFT((A26),LEN("4"))=("4")</formula>
    </cfRule>
  </conditionalFormatting>
  <conditionalFormatting sqref="A30 A34 A38 A42 A46 A50 A54 A58 A62 A66 A70 A74 A78">
    <cfRule type="beginsWith" dxfId="40" priority="32" operator="beginsWith" text="8">
      <formula>LEFT((A30),LEN("8"))=("8")</formula>
    </cfRule>
    <cfRule type="beginsWith" dxfId="39" priority="33" operator="beginsWith" text="7">
      <formula>LEFT((A30),LEN("7"))=("7")</formula>
    </cfRule>
    <cfRule type="beginsWith" dxfId="38" priority="34" operator="beginsWith" text="4">
      <formula>LEFT((A30),LEN("4"))=("4")</formula>
    </cfRule>
  </conditionalFormatting>
  <conditionalFormatting sqref="A82 A86 A90 A94 A98">
    <cfRule type="beginsWith" dxfId="37" priority="28" operator="beginsWith" text="8">
      <formula>LEFT((A82),LEN("8"))=("8")</formula>
    </cfRule>
    <cfRule type="beginsWith" dxfId="36" priority="29" operator="beginsWith" text="7">
      <formula>LEFT((A82),LEN("7"))=("7")</formula>
    </cfRule>
    <cfRule type="beginsWith" dxfId="35" priority="30" operator="beginsWith" text="4">
      <formula>LEFT((A82),LEN("4"))=("4")</formula>
    </cfRule>
  </conditionalFormatting>
  <conditionalFormatting sqref="C5 C9 C13 C17 C21 C25 C29 C33 C37 C41 C45 C49 C53 C57 C61 C65 C69 C73 C77 C81 C85 C89 C93 C97 C101">
    <cfRule type="cellIs" dxfId="34" priority="4" operator="greaterThanOrEqual">
      <formula>0.25</formula>
    </cfRule>
    <cfRule type="cellIs" dxfId="33" priority="5" operator="greaterThanOrEqual">
      <formula>0.25</formula>
    </cfRule>
    <cfRule type="cellIs" priority="6" stopIfTrue="1" operator="greaterThanOrEqual">
      <formula>0.25</formula>
    </cfRule>
  </conditionalFormatting>
  <conditionalFormatting sqref="D5:H5 D9:H9 D13:H13">
    <cfRule type="cellIs" dxfId="32" priority="23" operator="greaterThan">
      <formula>0.25</formula>
    </cfRule>
  </conditionalFormatting>
  <conditionalFormatting sqref="D17:H17">
    <cfRule type="cellIs" dxfId="31" priority="19" operator="greaterThan">
      <formula>0.25</formula>
    </cfRule>
  </conditionalFormatting>
  <conditionalFormatting sqref="D21:H21">
    <cfRule type="cellIs" dxfId="30" priority="15" operator="greaterThan">
      <formula>0.25</formula>
    </cfRule>
  </conditionalFormatting>
  <conditionalFormatting sqref="D25:H25">
    <cfRule type="cellIs" dxfId="29" priority="11" operator="greaterThan">
      <formula>0.25</formula>
    </cfRule>
  </conditionalFormatting>
  <conditionalFormatting sqref="D29:H29">
    <cfRule type="cellIs" dxfId="28" priority="7" operator="greaterThan">
      <formula>0.25</formula>
    </cfRule>
  </conditionalFormatting>
  <conditionalFormatting sqref="D33:H33 D37:H37 D41:H41 D45:H45 D49:H49 D53:H53 D57:H57 D61:H61 D65:H65 D69:H69 D73:H73">
    <cfRule type="cellIs" dxfId="27" priority="31" operator="greaterThan">
      <formula>0.25</formula>
    </cfRule>
  </conditionalFormatting>
  <conditionalFormatting sqref="D77:H77 D81:H81 D85:H85 D89:H89 D93:H93 D97:H97 D101:H101">
    <cfRule type="cellIs" dxfId="26" priority="27"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Normal="100" workbookViewId="0">
      <pane xSplit="1" ySplit="1" topLeftCell="B3" activePane="bottomRight" state="frozen"/>
      <selection pane="bottomRight" activeCell="H104" sqref="H104"/>
      <selection pane="bottomLeft" activeCell="A2" sqref="A2"/>
      <selection pane="topRight" activeCell="B1" sqref="B1"/>
    </sheetView>
  </sheetViews>
  <sheetFormatPr defaultColWidth="11.42578125" defaultRowHeight="15" customHeight="1"/>
  <cols>
    <col min="1" max="1" width="28.85546875" style="46" customWidth="1"/>
    <col min="2" max="6" width="15.42578125" style="34" customWidth="1"/>
    <col min="7" max="10" width="15.85546875" style="34" customWidth="1"/>
    <col min="11" max="11" width="21.7109375" style="34" customWidth="1"/>
    <col min="12" max="13" width="15.85546875" style="34" customWidth="1"/>
    <col min="14" max="16" width="15.85546875" style="34" hidden="1" customWidth="1"/>
    <col min="17" max="17" width="11.42578125" style="34" hidden="1" customWidth="1"/>
    <col min="18" max="41" width="15.85546875" style="34" hidden="1" customWidth="1"/>
    <col min="42" max="43" width="16.28515625" style="41" customWidth="1"/>
    <col min="44" max="45" width="16.28515625" style="57" customWidth="1"/>
    <col min="46" max="46" width="16.28515625" style="41" customWidth="1"/>
    <col min="47" max="16384" width="11.42578125" style="34"/>
  </cols>
  <sheetData>
    <row r="1" spans="1:46" ht="28.9">
      <c r="A1" s="31" t="s">
        <v>0</v>
      </c>
      <c r="B1" s="32" t="s">
        <v>5</v>
      </c>
      <c r="C1" s="32" t="s">
        <v>6</v>
      </c>
      <c r="D1" s="64" t="s">
        <v>36</v>
      </c>
      <c r="E1" s="32" t="s">
        <v>37</v>
      </c>
      <c r="F1" s="32" t="s">
        <v>4</v>
      </c>
      <c r="G1" s="32" t="s">
        <v>1</v>
      </c>
      <c r="H1" s="73" t="s">
        <v>38</v>
      </c>
      <c r="I1" s="73" t="s">
        <v>39</v>
      </c>
      <c r="J1" s="73" t="s">
        <v>40</v>
      </c>
      <c r="K1" s="73" t="s">
        <v>41</v>
      </c>
      <c r="L1" s="73" t="s">
        <v>42</v>
      </c>
      <c r="M1" s="73" t="s">
        <v>43</v>
      </c>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16" t="s">
        <v>44</v>
      </c>
      <c r="AQ1" s="14" t="s">
        <v>45</v>
      </c>
      <c r="AR1" s="47" t="s">
        <v>46</v>
      </c>
      <c r="AS1" s="47" t="s">
        <v>47</v>
      </c>
      <c r="AT1" s="33" t="s">
        <v>48</v>
      </c>
    </row>
    <row r="2" spans="1:46" ht="14.45">
      <c r="A2" s="65" t="s">
        <v>7</v>
      </c>
      <c r="B2" s="24">
        <v>1</v>
      </c>
      <c r="C2" s="24">
        <v>1</v>
      </c>
      <c r="D2" s="21">
        <v>1</v>
      </c>
      <c r="E2" s="21">
        <v>1</v>
      </c>
      <c r="F2" s="21">
        <v>1</v>
      </c>
      <c r="G2" s="21">
        <v>1</v>
      </c>
      <c r="H2" s="74">
        <v>1</v>
      </c>
      <c r="I2" s="74">
        <v>1</v>
      </c>
      <c r="J2" s="74">
        <v>1</v>
      </c>
      <c r="K2" s="74">
        <v>1</v>
      </c>
      <c r="L2" s="74">
        <v>1</v>
      </c>
      <c r="M2" s="74">
        <v>1</v>
      </c>
      <c r="N2" s="22"/>
      <c r="O2" s="23"/>
      <c r="P2" s="23"/>
      <c r="Q2" s="23"/>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5</v>
      </c>
      <c r="AQ2" s="16">
        <f>SUMIFS(B2:AO2,$B$103:$AO$103,"X")</f>
        <v>10</v>
      </c>
      <c r="AR2" s="48">
        <v>4531.1013000000003</v>
      </c>
      <c r="AS2" s="48">
        <f t="shared" ref="AS2:AS26" si="0">IFERROR(AR2/$AR$102,0)*100</f>
        <v>23.438378216358601</v>
      </c>
      <c r="AT2" s="7"/>
    </row>
    <row r="3" spans="1:46" ht="14.45">
      <c r="A3" s="65" t="s">
        <v>12</v>
      </c>
      <c r="B3" s="24">
        <v>1</v>
      </c>
      <c r="C3" s="24">
        <v>1</v>
      </c>
      <c r="D3" s="21">
        <v>1</v>
      </c>
      <c r="E3" s="21">
        <v>1</v>
      </c>
      <c r="F3" s="21">
        <v>1</v>
      </c>
      <c r="G3" s="21">
        <v>1</v>
      </c>
      <c r="H3" s="74">
        <v>1</v>
      </c>
      <c r="I3" s="74">
        <v>1</v>
      </c>
      <c r="J3" s="74">
        <v>1</v>
      </c>
      <c r="K3" s="74">
        <v>1</v>
      </c>
      <c r="L3" s="74">
        <v>1</v>
      </c>
      <c r="M3" s="74">
        <v>1</v>
      </c>
      <c r="N3" s="22"/>
      <c r="O3" s="23"/>
      <c r="P3" s="23"/>
      <c r="Q3" s="23"/>
      <c r="R3" s="20"/>
      <c r="S3" s="20"/>
      <c r="T3" s="20"/>
      <c r="U3" s="20"/>
      <c r="V3" s="20"/>
      <c r="W3" s="20"/>
      <c r="X3" s="20"/>
      <c r="Y3" s="20"/>
      <c r="Z3" s="20"/>
      <c r="AA3" s="20"/>
      <c r="AB3" s="20"/>
      <c r="AC3" s="20"/>
      <c r="AD3" s="20"/>
      <c r="AE3" s="20"/>
      <c r="AF3" s="20"/>
      <c r="AG3" s="20"/>
      <c r="AH3" s="20"/>
      <c r="AI3" s="20"/>
      <c r="AJ3" s="20"/>
      <c r="AK3" s="20"/>
      <c r="AL3" s="20"/>
      <c r="AM3" s="20"/>
      <c r="AN3" s="20"/>
      <c r="AO3" s="20"/>
      <c r="AP3" s="16">
        <f>SUMIF($B$106:$U$106,"X",B3:U3)</f>
        <v>5</v>
      </c>
      <c r="AQ3" s="16">
        <f t="shared" ref="AQ3:AQ66" si="1">SUMIFS(B3:AO3,$B$103:$AO$103,"X")</f>
        <v>10</v>
      </c>
      <c r="AR3" s="48">
        <v>396.4008</v>
      </c>
      <c r="AS3" s="48">
        <f t="shared" si="0"/>
        <v>2.0504930833630053</v>
      </c>
      <c r="AT3" s="35"/>
    </row>
    <row r="4" spans="1:46" ht="14.45">
      <c r="A4" s="65" t="s">
        <v>13</v>
      </c>
      <c r="B4" s="24">
        <v>1</v>
      </c>
      <c r="C4" s="24">
        <v>1</v>
      </c>
      <c r="D4" s="21">
        <v>1</v>
      </c>
      <c r="E4" s="21">
        <v>1</v>
      </c>
      <c r="F4" s="21">
        <v>1</v>
      </c>
      <c r="G4" s="21">
        <v>1</v>
      </c>
      <c r="H4" s="74">
        <v>1</v>
      </c>
      <c r="I4" s="74">
        <v>1</v>
      </c>
      <c r="J4" s="74">
        <v>1</v>
      </c>
      <c r="K4" s="74">
        <v>1</v>
      </c>
      <c r="L4" s="74">
        <v>1</v>
      </c>
      <c r="M4" s="74">
        <v>1</v>
      </c>
      <c r="N4" s="22"/>
      <c r="O4" s="23"/>
      <c r="P4" s="23"/>
      <c r="Q4" s="23"/>
      <c r="R4" s="20"/>
      <c r="S4" s="20"/>
      <c r="T4" s="20"/>
      <c r="U4" s="20"/>
      <c r="V4" s="20"/>
      <c r="W4" s="20"/>
      <c r="X4" s="20"/>
      <c r="Y4" s="20"/>
      <c r="Z4" s="20"/>
      <c r="AA4" s="20"/>
      <c r="AB4" s="20"/>
      <c r="AC4" s="20"/>
      <c r="AD4" s="20"/>
      <c r="AE4" s="20"/>
      <c r="AF4" s="20"/>
      <c r="AG4" s="20"/>
      <c r="AH4" s="20"/>
      <c r="AI4" s="20"/>
      <c r="AJ4" s="20"/>
      <c r="AK4" s="20"/>
      <c r="AL4" s="20"/>
      <c r="AM4" s="20"/>
      <c r="AN4" s="20"/>
      <c r="AO4" s="20"/>
      <c r="AP4" s="16">
        <f t="shared" ref="AP4:AP67" si="2">SUMIF($B$106:$U$106,"X",B4:U4)</f>
        <v>5</v>
      </c>
      <c r="AQ4" s="16">
        <f t="shared" si="1"/>
        <v>10</v>
      </c>
      <c r="AR4" s="48">
        <v>114.6091</v>
      </c>
      <c r="AS4" s="48">
        <f t="shared" si="0"/>
        <v>0.5928473576250578</v>
      </c>
      <c r="AT4" s="35"/>
    </row>
    <row r="5" spans="1:46" ht="14.45">
      <c r="A5" s="65" t="s">
        <v>14</v>
      </c>
      <c r="B5" s="24">
        <v>1</v>
      </c>
      <c r="C5" s="24">
        <v>1</v>
      </c>
      <c r="D5" s="21">
        <v>1</v>
      </c>
      <c r="E5" s="21">
        <v>1</v>
      </c>
      <c r="F5" s="21">
        <v>1</v>
      </c>
      <c r="G5" s="21">
        <v>1</v>
      </c>
      <c r="H5" s="74">
        <v>1</v>
      </c>
      <c r="I5" s="74">
        <v>1</v>
      </c>
      <c r="J5" s="74">
        <v>1</v>
      </c>
      <c r="K5" s="74">
        <v>1</v>
      </c>
      <c r="L5" s="74">
        <v>1</v>
      </c>
      <c r="M5" s="74">
        <v>0</v>
      </c>
      <c r="N5" s="22"/>
      <c r="O5" s="23"/>
      <c r="P5" s="23"/>
      <c r="Q5" s="23"/>
      <c r="R5" s="20"/>
      <c r="S5" s="20"/>
      <c r="T5" s="20"/>
      <c r="U5" s="20"/>
      <c r="V5" s="20"/>
      <c r="W5" s="20"/>
      <c r="X5" s="20"/>
      <c r="Y5" s="20"/>
      <c r="Z5" s="20"/>
      <c r="AA5" s="20"/>
      <c r="AB5" s="20"/>
      <c r="AC5" s="20"/>
      <c r="AD5" s="20"/>
      <c r="AE5" s="20"/>
      <c r="AF5" s="20"/>
      <c r="AG5" s="20"/>
      <c r="AH5" s="20"/>
      <c r="AI5" s="20"/>
      <c r="AJ5" s="20"/>
      <c r="AK5" s="20"/>
      <c r="AL5" s="20"/>
      <c r="AM5" s="20"/>
      <c r="AN5" s="20"/>
      <c r="AO5" s="20"/>
      <c r="AP5" s="16">
        <f t="shared" si="2"/>
        <v>4</v>
      </c>
      <c r="AQ5" s="16">
        <f t="shared" si="1"/>
        <v>9</v>
      </c>
      <c r="AR5" s="48">
        <v>78.8566</v>
      </c>
      <c r="AS5" s="48">
        <f t="shared" si="0"/>
        <v>0.40790763509438721</v>
      </c>
      <c r="AT5" s="7"/>
    </row>
    <row r="6" spans="1:46" ht="14.45">
      <c r="A6" s="66" t="s">
        <v>15</v>
      </c>
      <c r="B6" s="24">
        <v>1</v>
      </c>
      <c r="C6" s="24">
        <v>1</v>
      </c>
      <c r="D6" s="21">
        <v>1</v>
      </c>
      <c r="E6" s="21">
        <v>1</v>
      </c>
      <c r="F6" s="21">
        <v>1</v>
      </c>
      <c r="G6" s="21">
        <v>1</v>
      </c>
      <c r="H6" s="74">
        <v>1</v>
      </c>
      <c r="I6" s="74">
        <v>1</v>
      </c>
      <c r="J6" s="74">
        <v>1</v>
      </c>
      <c r="K6" s="74">
        <v>1</v>
      </c>
      <c r="L6" s="74">
        <v>1</v>
      </c>
      <c r="M6" s="74">
        <v>1</v>
      </c>
      <c r="N6" s="22"/>
      <c r="O6" s="23"/>
      <c r="P6" s="23"/>
      <c r="Q6" s="23"/>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5</v>
      </c>
      <c r="AQ6" s="16">
        <f t="shared" si="1"/>
        <v>10</v>
      </c>
      <c r="AR6" s="48">
        <v>109.12179999999999</v>
      </c>
      <c r="AS6" s="48">
        <f t="shared" si="0"/>
        <v>0.56446277642255316</v>
      </c>
      <c r="AT6" s="35"/>
    </row>
    <row r="7" spans="1:46" ht="14.45">
      <c r="A7" s="66" t="s">
        <v>16</v>
      </c>
      <c r="B7" s="24">
        <v>0</v>
      </c>
      <c r="C7" s="24">
        <v>0</v>
      </c>
      <c r="D7" s="21">
        <v>0</v>
      </c>
      <c r="E7" s="21">
        <v>0</v>
      </c>
      <c r="F7" s="21">
        <v>0</v>
      </c>
      <c r="G7" s="21">
        <v>0</v>
      </c>
      <c r="H7" s="74">
        <v>0</v>
      </c>
      <c r="I7" s="74">
        <v>1</v>
      </c>
      <c r="J7" s="74">
        <v>1</v>
      </c>
      <c r="K7" s="74">
        <v>1</v>
      </c>
      <c r="L7" s="74">
        <v>1</v>
      </c>
      <c r="M7" s="74">
        <v>1</v>
      </c>
      <c r="N7" s="22"/>
      <c r="O7" s="23"/>
      <c r="P7" s="23"/>
      <c r="Q7" s="23"/>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4</v>
      </c>
      <c r="AQ7" s="16">
        <f t="shared" si="1"/>
        <v>4</v>
      </c>
      <c r="AR7" s="48">
        <v>15.8132</v>
      </c>
      <c r="AS7" s="48">
        <f t="shared" si="0"/>
        <v>8.17981629346759E-2</v>
      </c>
      <c r="AT7" s="35"/>
    </row>
    <row r="8" spans="1:46" ht="14.45">
      <c r="A8" s="66" t="s">
        <v>17</v>
      </c>
      <c r="B8" s="24">
        <v>1</v>
      </c>
      <c r="C8" s="24">
        <v>1</v>
      </c>
      <c r="D8" s="21">
        <v>1</v>
      </c>
      <c r="E8" s="21">
        <v>1</v>
      </c>
      <c r="F8" s="21">
        <v>1</v>
      </c>
      <c r="G8" s="21">
        <v>1</v>
      </c>
      <c r="H8" s="74">
        <v>1</v>
      </c>
      <c r="I8" s="74">
        <v>1</v>
      </c>
      <c r="J8" s="74">
        <v>1</v>
      </c>
      <c r="K8" s="74">
        <v>1</v>
      </c>
      <c r="L8" s="74">
        <v>1</v>
      </c>
      <c r="M8" s="74">
        <v>0</v>
      </c>
      <c r="N8" s="22"/>
      <c r="O8" s="23"/>
      <c r="P8" s="23"/>
      <c r="Q8" s="23"/>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4</v>
      </c>
      <c r="AQ8" s="16">
        <f t="shared" si="1"/>
        <v>9</v>
      </c>
      <c r="AR8" s="48">
        <v>2720.0414000000001</v>
      </c>
      <c r="AS8" s="48">
        <f t="shared" si="0"/>
        <v>14.07016856969266</v>
      </c>
      <c r="AT8" s="35"/>
    </row>
    <row r="9" spans="1:46" ht="14.45">
      <c r="A9" s="66" t="s">
        <v>18</v>
      </c>
      <c r="B9" s="24">
        <v>1</v>
      </c>
      <c r="C9" s="24">
        <v>1</v>
      </c>
      <c r="D9" s="24">
        <v>1</v>
      </c>
      <c r="E9" s="24">
        <v>1</v>
      </c>
      <c r="F9" s="21">
        <v>1</v>
      </c>
      <c r="G9" s="21">
        <v>1</v>
      </c>
      <c r="H9" s="74">
        <v>1</v>
      </c>
      <c r="I9" s="74">
        <v>1</v>
      </c>
      <c r="J9" s="74">
        <v>1</v>
      </c>
      <c r="K9" s="74">
        <v>1</v>
      </c>
      <c r="L9" s="74">
        <v>1</v>
      </c>
      <c r="M9" s="74">
        <v>0</v>
      </c>
      <c r="N9" s="22"/>
      <c r="O9" s="23"/>
      <c r="P9" s="23"/>
      <c r="Q9" s="23"/>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4</v>
      </c>
      <c r="AQ9" s="16">
        <f t="shared" si="1"/>
        <v>9</v>
      </c>
      <c r="AR9" s="48">
        <v>1501.1331</v>
      </c>
      <c r="AS9" s="48">
        <f t="shared" si="0"/>
        <v>7.7650273126524132</v>
      </c>
      <c r="AT9" s="7"/>
    </row>
    <row r="10" spans="1:46" ht="14.45">
      <c r="A10" s="66" t="s">
        <v>19</v>
      </c>
      <c r="B10" s="24">
        <v>1</v>
      </c>
      <c r="C10" s="24">
        <v>1</v>
      </c>
      <c r="D10" s="24">
        <v>1</v>
      </c>
      <c r="E10" s="24">
        <v>1</v>
      </c>
      <c r="F10" s="21">
        <v>1</v>
      </c>
      <c r="G10" s="21">
        <v>1</v>
      </c>
      <c r="H10" s="74">
        <v>1</v>
      </c>
      <c r="I10" s="74">
        <v>1</v>
      </c>
      <c r="J10" s="74">
        <v>1</v>
      </c>
      <c r="K10" s="74">
        <v>1</v>
      </c>
      <c r="L10" s="74">
        <v>1</v>
      </c>
      <c r="M10" s="74">
        <v>0</v>
      </c>
      <c r="N10" s="22"/>
      <c r="O10" s="23"/>
      <c r="P10" s="23"/>
      <c r="Q10" s="23"/>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4</v>
      </c>
      <c r="AQ10" s="16">
        <f t="shared" si="1"/>
        <v>9</v>
      </c>
      <c r="AR10" s="48">
        <v>2068.4558000000002</v>
      </c>
      <c r="AS10" s="48">
        <f t="shared" si="0"/>
        <v>10.699661330507134</v>
      </c>
      <c r="AT10" s="7"/>
    </row>
    <row r="11" spans="1:46" ht="14.45">
      <c r="A11" s="67" t="s">
        <v>20</v>
      </c>
      <c r="B11" s="24">
        <v>1</v>
      </c>
      <c r="C11" s="24">
        <v>1</v>
      </c>
      <c r="D11" s="24">
        <v>1</v>
      </c>
      <c r="E11" s="24">
        <v>1</v>
      </c>
      <c r="F11" s="21">
        <v>1</v>
      </c>
      <c r="G11" s="21">
        <v>1</v>
      </c>
      <c r="H11" s="74">
        <v>1</v>
      </c>
      <c r="I11" s="74">
        <v>0</v>
      </c>
      <c r="J11" s="74">
        <v>0</v>
      </c>
      <c r="K11" s="74">
        <v>1</v>
      </c>
      <c r="L11" s="74">
        <v>1</v>
      </c>
      <c r="M11" s="74">
        <v>0</v>
      </c>
      <c r="N11" s="22"/>
      <c r="O11" s="23"/>
      <c r="P11" s="23"/>
      <c r="Q11" s="23"/>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3</v>
      </c>
      <c r="AQ11" s="16">
        <f t="shared" si="1"/>
        <v>8</v>
      </c>
      <c r="AR11" s="48">
        <v>210.74379999999999</v>
      </c>
      <c r="AS11" s="48">
        <f t="shared" si="0"/>
        <v>1.0901307572074439</v>
      </c>
      <c r="AT11" s="35"/>
    </row>
    <row r="12" spans="1:46" ht="14.45">
      <c r="A12" s="68" t="s">
        <v>21</v>
      </c>
      <c r="B12" s="24">
        <v>1</v>
      </c>
      <c r="C12" s="24">
        <v>1</v>
      </c>
      <c r="D12" s="24">
        <v>1</v>
      </c>
      <c r="E12" s="24">
        <v>1</v>
      </c>
      <c r="F12" s="21">
        <v>1</v>
      </c>
      <c r="G12" s="21">
        <v>1</v>
      </c>
      <c r="H12" s="74">
        <v>1</v>
      </c>
      <c r="I12" s="74">
        <v>1</v>
      </c>
      <c r="J12" s="74">
        <v>1</v>
      </c>
      <c r="K12" s="74">
        <v>1</v>
      </c>
      <c r="L12" s="74">
        <v>1</v>
      </c>
      <c r="M12" s="74">
        <v>1</v>
      </c>
      <c r="N12" s="22"/>
      <c r="O12" s="23"/>
      <c r="P12" s="23"/>
      <c r="Q12" s="23"/>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5</v>
      </c>
      <c r="AQ12" s="16">
        <f t="shared" si="1"/>
        <v>10</v>
      </c>
      <c r="AR12" s="48">
        <v>18.3477</v>
      </c>
      <c r="AS12" s="48">
        <f t="shared" si="0"/>
        <v>9.4908567151275713E-2</v>
      </c>
      <c r="AT12" s="35"/>
    </row>
    <row r="13" spans="1:46" ht="14.45">
      <c r="A13" s="68" t="s">
        <v>22</v>
      </c>
      <c r="B13" s="24">
        <v>1</v>
      </c>
      <c r="C13" s="24">
        <v>1</v>
      </c>
      <c r="D13" s="24">
        <v>0</v>
      </c>
      <c r="E13" s="24">
        <v>1</v>
      </c>
      <c r="F13" s="21">
        <v>1</v>
      </c>
      <c r="G13" s="21">
        <v>1</v>
      </c>
      <c r="H13" s="75">
        <v>1</v>
      </c>
      <c r="I13" s="75">
        <v>1</v>
      </c>
      <c r="J13" s="75">
        <v>1</v>
      </c>
      <c r="K13" s="75">
        <v>1</v>
      </c>
      <c r="L13" s="75">
        <v>1</v>
      </c>
      <c r="M13" s="75">
        <v>0</v>
      </c>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4</v>
      </c>
      <c r="AQ13" s="16">
        <f t="shared" si="1"/>
        <v>8</v>
      </c>
      <c r="AR13" s="48">
        <v>453.9957</v>
      </c>
      <c r="AS13" s="48">
        <f t="shared" si="0"/>
        <v>2.3484186780817442</v>
      </c>
      <c r="AT13" s="7"/>
    </row>
    <row r="14" spans="1:46" ht="14.45">
      <c r="A14" s="68" t="s">
        <v>23</v>
      </c>
      <c r="B14" s="24">
        <v>1</v>
      </c>
      <c r="C14" s="24">
        <v>1</v>
      </c>
      <c r="D14" s="24">
        <v>1</v>
      </c>
      <c r="E14" s="24">
        <v>1</v>
      </c>
      <c r="F14" s="21">
        <v>1</v>
      </c>
      <c r="G14" s="21">
        <v>1</v>
      </c>
      <c r="H14" s="75">
        <v>1</v>
      </c>
      <c r="I14" s="75">
        <v>0</v>
      </c>
      <c r="J14" s="75">
        <v>0</v>
      </c>
      <c r="K14" s="75">
        <v>1</v>
      </c>
      <c r="L14" s="75">
        <v>1</v>
      </c>
      <c r="M14" s="75">
        <v>0</v>
      </c>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3</v>
      </c>
      <c r="AQ14" s="16">
        <f t="shared" si="1"/>
        <v>8</v>
      </c>
      <c r="AR14" s="48">
        <v>755.47400000000005</v>
      </c>
      <c r="AS14" s="48">
        <f t="shared" si="0"/>
        <v>3.9078988025770465</v>
      </c>
      <c r="AT14" s="35"/>
    </row>
    <row r="15" spans="1:46" ht="14.45">
      <c r="A15" s="68" t="s">
        <v>24</v>
      </c>
      <c r="B15" s="24">
        <v>1</v>
      </c>
      <c r="C15" s="24">
        <v>1</v>
      </c>
      <c r="D15" s="24">
        <v>1</v>
      </c>
      <c r="E15" s="24">
        <v>1</v>
      </c>
      <c r="F15" s="21">
        <v>1</v>
      </c>
      <c r="G15" s="21">
        <v>1</v>
      </c>
      <c r="H15" s="75">
        <v>1</v>
      </c>
      <c r="I15" s="75">
        <v>0</v>
      </c>
      <c r="J15" s="75">
        <v>0</v>
      </c>
      <c r="K15" s="75">
        <v>1</v>
      </c>
      <c r="L15" s="75">
        <v>1</v>
      </c>
      <c r="M15" s="75">
        <v>0</v>
      </c>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3</v>
      </c>
      <c r="AQ15" s="16">
        <f t="shared" si="1"/>
        <v>8</v>
      </c>
      <c r="AR15" s="48">
        <v>988.62289999999996</v>
      </c>
      <c r="AS15" s="48">
        <f t="shared" si="0"/>
        <v>5.1139261537925149</v>
      </c>
      <c r="AT15" s="35"/>
    </row>
    <row r="16" spans="1:46" ht="14.45">
      <c r="A16" s="68" t="s">
        <v>25</v>
      </c>
      <c r="B16" s="24">
        <v>1</v>
      </c>
      <c r="C16" s="24">
        <v>1</v>
      </c>
      <c r="D16" s="24">
        <v>1</v>
      </c>
      <c r="E16" s="24">
        <v>1</v>
      </c>
      <c r="F16" s="21">
        <v>1</v>
      </c>
      <c r="G16" s="21">
        <v>1</v>
      </c>
      <c r="H16" s="75">
        <v>1</v>
      </c>
      <c r="I16" s="75">
        <v>0</v>
      </c>
      <c r="J16" s="75">
        <v>0</v>
      </c>
      <c r="K16" s="75">
        <v>1</v>
      </c>
      <c r="L16" s="75">
        <v>1</v>
      </c>
      <c r="M16" s="75">
        <v>0</v>
      </c>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3</v>
      </c>
      <c r="AQ16" s="16">
        <f t="shared" si="1"/>
        <v>8</v>
      </c>
      <c r="AR16" s="48">
        <v>2079.4661000000001</v>
      </c>
      <c r="AS16" s="48">
        <f t="shared" si="0"/>
        <v>10.756615161063863</v>
      </c>
      <c r="AT16" s="7"/>
    </row>
    <row r="17" spans="1:46" ht="14.45">
      <c r="A17" s="69" t="s">
        <v>26</v>
      </c>
      <c r="B17" s="24">
        <v>1</v>
      </c>
      <c r="C17" s="24">
        <v>1</v>
      </c>
      <c r="D17" s="24">
        <v>1</v>
      </c>
      <c r="E17" s="24">
        <v>1</v>
      </c>
      <c r="F17" s="21">
        <v>1</v>
      </c>
      <c r="G17" s="21">
        <v>1</v>
      </c>
      <c r="H17" s="75">
        <v>1</v>
      </c>
      <c r="I17" s="75">
        <v>1</v>
      </c>
      <c r="J17" s="75">
        <v>1</v>
      </c>
      <c r="K17" s="75">
        <v>1</v>
      </c>
      <c r="L17" s="75">
        <v>1</v>
      </c>
      <c r="M17" s="75">
        <v>1</v>
      </c>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5</v>
      </c>
      <c r="AQ17" s="16">
        <f t="shared" si="1"/>
        <v>10</v>
      </c>
      <c r="AR17" s="48">
        <v>88.353999999999999</v>
      </c>
      <c r="AS17" s="48">
        <f t="shared" si="0"/>
        <v>0.45703557078455687</v>
      </c>
      <c r="AT17" s="35"/>
    </row>
    <row r="18" spans="1:46" ht="14.45">
      <c r="A18" s="69" t="s">
        <v>27</v>
      </c>
      <c r="B18" s="24">
        <v>1</v>
      </c>
      <c r="C18" s="24">
        <v>1</v>
      </c>
      <c r="D18" s="24">
        <v>1</v>
      </c>
      <c r="E18" s="24">
        <v>1</v>
      </c>
      <c r="F18" s="21">
        <v>1</v>
      </c>
      <c r="G18" s="21">
        <v>1</v>
      </c>
      <c r="H18" s="75">
        <v>1</v>
      </c>
      <c r="I18" s="75">
        <v>1</v>
      </c>
      <c r="J18" s="75">
        <v>1</v>
      </c>
      <c r="K18" s="75">
        <v>1</v>
      </c>
      <c r="L18" s="75">
        <v>1</v>
      </c>
      <c r="M18" s="75">
        <v>0</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4</v>
      </c>
      <c r="AQ18" s="16">
        <f t="shared" si="1"/>
        <v>9</v>
      </c>
      <c r="AR18" s="48">
        <v>94.43</v>
      </c>
      <c r="AS18" s="48">
        <f t="shared" si="0"/>
        <v>0.48846536601835466</v>
      </c>
      <c r="AT18" s="35"/>
    </row>
    <row r="19" spans="1:46" ht="14.45">
      <c r="A19" s="69" t="s">
        <v>28</v>
      </c>
      <c r="B19" s="24">
        <v>1</v>
      </c>
      <c r="C19" s="24">
        <v>1</v>
      </c>
      <c r="D19" s="24">
        <v>1</v>
      </c>
      <c r="E19" s="24">
        <v>1</v>
      </c>
      <c r="F19" s="21">
        <v>1</v>
      </c>
      <c r="G19" s="21">
        <v>1</v>
      </c>
      <c r="H19" s="75">
        <v>1</v>
      </c>
      <c r="I19" s="75">
        <v>1</v>
      </c>
      <c r="J19" s="75">
        <v>1</v>
      </c>
      <c r="K19" s="75">
        <v>1</v>
      </c>
      <c r="L19" s="75">
        <v>1</v>
      </c>
      <c r="M19" s="75">
        <v>0</v>
      </c>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4</v>
      </c>
      <c r="AQ19" s="16">
        <f t="shared" si="1"/>
        <v>9</v>
      </c>
      <c r="AR19" s="48">
        <v>510.22680000000003</v>
      </c>
      <c r="AS19" s="48">
        <f t="shared" si="0"/>
        <v>2.6392896390381639</v>
      </c>
      <c r="AT19" s="35"/>
    </row>
    <row r="20" spans="1:46" ht="14.45">
      <c r="A20" s="69" t="s">
        <v>29</v>
      </c>
      <c r="B20" s="24">
        <v>1</v>
      </c>
      <c r="C20" s="24">
        <v>1</v>
      </c>
      <c r="D20" s="24">
        <v>1</v>
      </c>
      <c r="E20" s="24">
        <v>1</v>
      </c>
      <c r="F20" s="21">
        <v>1</v>
      </c>
      <c r="G20" s="21">
        <v>1</v>
      </c>
      <c r="H20" s="75">
        <v>1</v>
      </c>
      <c r="I20" s="75">
        <v>1</v>
      </c>
      <c r="J20" s="75">
        <v>1</v>
      </c>
      <c r="K20" s="75">
        <v>1</v>
      </c>
      <c r="L20" s="75">
        <v>1</v>
      </c>
      <c r="M20" s="75">
        <v>0</v>
      </c>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4</v>
      </c>
      <c r="AQ20" s="16">
        <f t="shared" si="1"/>
        <v>9</v>
      </c>
      <c r="AR20" s="48">
        <v>555.43110000000001</v>
      </c>
      <c r="AS20" s="48">
        <f t="shared" si="0"/>
        <v>2.8731214186114298</v>
      </c>
      <c r="AT20" s="35"/>
    </row>
    <row r="21" spans="1:46" ht="14.45">
      <c r="A21" s="69" t="s">
        <v>30</v>
      </c>
      <c r="B21" s="24">
        <v>1</v>
      </c>
      <c r="C21" s="24">
        <v>1</v>
      </c>
      <c r="D21" s="24">
        <v>1</v>
      </c>
      <c r="E21" s="24">
        <v>1</v>
      </c>
      <c r="F21" s="21">
        <v>1</v>
      </c>
      <c r="G21" s="21">
        <v>1</v>
      </c>
      <c r="H21" s="75">
        <v>1</v>
      </c>
      <c r="I21" s="75">
        <v>0</v>
      </c>
      <c r="J21" s="75">
        <v>0</v>
      </c>
      <c r="K21" s="75">
        <v>0</v>
      </c>
      <c r="L21" s="75">
        <v>1</v>
      </c>
      <c r="M21" s="75">
        <v>0</v>
      </c>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2</v>
      </c>
      <c r="AQ21" s="16">
        <f t="shared" si="1"/>
        <v>7</v>
      </c>
      <c r="AR21" s="48">
        <v>42.372</v>
      </c>
      <c r="AS21" s="48">
        <f t="shared" si="0"/>
        <v>0.2191809222591308</v>
      </c>
      <c r="AT21" s="35"/>
    </row>
    <row r="22" spans="1:46" ht="14.45">
      <c r="A22" s="70" t="s">
        <v>31</v>
      </c>
      <c r="B22" s="24">
        <v>1</v>
      </c>
      <c r="C22" s="24">
        <v>1</v>
      </c>
      <c r="D22" s="24">
        <v>1</v>
      </c>
      <c r="E22" s="24">
        <v>1</v>
      </c>
      <c r="F22" s="21">
        <v>1</v>
      </c>
      <c r="G22" s="21">
        <v>0</v>
      </c>
      <c r="H22" s="76">
        <v>1</v>
      </c>
      <c r="I22" s="76">
        <v>1</v>
      </c>
      <c r="J22" s="76">
        <v>1</v>
      </c>
      <c r="K22" s="75">
        <v>0</v>
      </c>
      <c r="L22" s="75">
        <v>0</v>
      </c>
      <c r="M22" s="75">
        <v>0</v>
      </c>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2</v>
      </c>
      <c r="AQ22" s="16">
        <f t="shared" si="1"/>
        <v>7</v>
      </c>
      <c r="AR22" s="48">
        <v>789.5444</v>
      </c>
      <c r="AS22" s="48">
        <f t="shared" si="0"/>
        <v>4.0841373963120002</v>
      </c>
      <c r="AT22" s="35" t="s">
        <v>49</v>
      </c>
    </row>
    <row r="23" spans="1:46" ht="14.45">
      <c r="A23" s="70" t="s">
        <v>32</v>
      </c>
      <c r="B23" s="24">
        <v>1</v>
      </c>
      <c r="C23" s="24">
        <v>1</v>
      </c>
      <c r="D23" s="24">
        <v>0</v>
      </c>
      <c r="E23" s="24">
        <v>1</v>
      </c>
      <c r="F23" s="21">
        <v>1</v>
      </c>
      <c r="G23" s="21">
        <v>1</v>
      </c>
      <c r="H23" s="75">
        <v>1</v>
      </c>
      <c r="I23" s="75">
        <v>0</v>
      </c>
      <c r="J23" s="75">
        <v>0</v>
      </c>
      <c r="K23" s="75">
        <v>1</v>
      </c>
      <c r="L23" s="75">
        <v>1</v>
      </c>
      <c r="M23" s="75">
        <v>0</v>
      </c>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3</v>
      </c>
      <c r="AQ23" s="16">
        <f t="shared" si="1"/>
        <v>7</v>
      </c>
      <c r="AR23" s="48">
        <v>304.36009999999999</v>
      </c>
      <c r="AS23" s="48">
        <f t="shared" si="0"/>
        <v>1.5743870342887114</v>
      </c>
      <c r="AT23" s="35"/>
    </row>
    <row r="24" spans="1:46" ht="14.45">
      <c r="A24" s="71" t="s">
        <v>33</v>
      </c>
      <c r="B24" s="24">
        <v>1</v>
      </c>
      <c r="C24" s="24">
        <v>1</v>
      </c>
      <c r="D24" s="24">
        <v>0</v>
      </c>
      <c r="E24" s="24">
        <v>1</v>
      </c>
      <c r="F24" s="21">
        <v>1</v>
      </c>
      <c r="G24" s="21">
        <v>1</v>
      </c>
      <c r="H24" s="75">
        <v>1</v>
      </c>
      <c r="I24" s="75">
        <v>1</v>
      </c>
      <c r="J24" s="75">
        <v>0</v>
      </c>
      <c r="K24" s="75">
        <v>1</v>
      </c>
      <c r="L24" s="75">
        <v>1</v>
      </c>
      <c r="M24" s="75">
        <v>0</v>
      </c>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4</v>
      </c>
      <c r="AQ24" s="16">
        <f t="shared" si="1"/>
        <v>8</v>
      </c>
      <c r="AR24" s="48">
        <v>564.32240000000002</v>
      </c>
      <c r="AS24" s="48">
        <f t="shared" si="0"/>
        <v>2.9191141339442583</v>
      </c>
      <c r="AT24" s="35"/>
    </row>
    <row r="25" spans="1:46">
      <c r="A25" s="72" t="s">
        <v>34</v>
      </c>
      <c r="B25" s="24">
        <v>1</v>
      </c>
      <c r="C25" s="24">
        <v>1</v>
      </c>
      <c r="D25" s="24">
        <v>0</v>
      </c>
      <c r="E25" s="24">
        <v>1</v>
      </c>
      <c r="F25" s="21">
        <v>1</v>
      </c>
      <c r="G25" s="21">
        <v>1</v>
      </c>
      <c r="H25" s="75">
        <v>0</v>
      </c>
      <c r="I25" s="75">
        <v>0</v>
      </c>
      <c r="J25" s="75">
        <v>0</v>
      </c>
      <c r="K25" s="75">
        <v>0</v>
      </c>
      <c r="L25" s="75">
        <v>0</v>
      </c>
      <c r="M25" s="75">
        <v>0</v>
      </c>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0</v>
      </c>
      <c r="AQ25" s="16">
        <f t="shared" si="1"/>
        <v>4</v>
      </c>
      <c r="AR25" s="48">
        <v>0.88119999999999998</v>
      </c>
      <c r="AS25" s="48">
        <f t="shared" si="0"/>
        <v>4.5582514088253106E-3</v>
      </c>
      <c r="AT25" s="35"/>
    </row>
    <row r="26" spans="1:46">
      <c r="A26" s="72" t="s">
        <v>35</v>
      </c>
      <c r="B26" s="24">
        <v>1</v>
      </c>
      <c r="C26" s="24">
        <v>1</v>
      </c>
      <c r="D26" s="24">
        <v>0</v>
      </c>
      <c r="E26" s="24">
        <v>1</v>
      </c>
      <c r="F26" s="21">
        <v>1</v>
      </c>
      <c r="G26" s="21">
        <v>1</v>
      </c>
      <c r="H26" s="75">
        <v>0</v>
      </c>
      <c r="I26" s="75">
        <v>0</v>
      </c>
      <c r="J26" s="75">
        <v>0</v>
      </c>
      <c r="K26" s="75">
        <v>0</v>
      </c>
      <c r="L26" s="75">
        <v>0</v>
      </c>
      <c r="M26" s="75">
        <v>0</v>
      </c>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0</v>
      </c>
      <c r="AQ26" s="16">
        <f t="shared" si="1"/>
        <v>4</v>
      </c>
      <c r="AR26" s="48">
        <v>329.15179999999998</v>
      </c>
      <c r="AS26" s="48">
        <f t="shared" si="0"/>
        <v>1.702628978741928</v>
      </c>
      <c r="AT26" s="35"/>
    </row>
    <row r="27" spans="1:46" ht="14.45" hidden="1" customHeight="1">
      <c r="A27" s="17"/>
      <c r="B27" s="18"/>
      <c r="C27" s="18"/>
      <c r="D27" s="18"/>
      <c r="E27" s="18"/>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c r="AQ27" s="16"/>
      <c r="AR27" s="48">
        <v>10.7174</v>
      </c>
      <c r="AS27" s="48"/>
      <c r="AT27" s="35"/>
    </row>
    <row r="28" spans="1:46" ht="14.45" hidden="1" customHeight="1">
      <c r="A28" s="17"/>
      <c r="B28" s="18"/>
      <c r="C28" s="18"/>
      <c r="D28" s="18"/>
      <c r="E28" s="18"/>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c r="AQ28" s="16"/>
      <c r="AR28" s="48"/>
      <c r="AS28" s="48"/>
      <c r="AT28" s="35"/>
    </row>
    <row r="29" spans="1:46" ht="14.45" hidden="1" customHeight="1">
      <c r="A29" s="17"/>
      <c r="B29" s="18"/>
      <c r="C29" s="18"/>
      <c r="D29" s="18"/>
      <c r="E29" s="18"/>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c r="AQ29" s="16"/>
      <c r="AR29" s="48"/>
      <c r="AS29" s="48"/>
      <c r="AT29" s="35"/>
    </row>
    <row r="30" spans="1:46" ht="14.45" hidden="1" customHeight="1">
      <c r="A30" s="17"/>
      <c r="B30" s="18"/>
      <c r="C30" s="18"/>
      <c r="D30" s="18"/>
      <c r="E30" s="18"/>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c r="AQ30" s="16"/>
      <c r="AR30" s="48"/>
      <c r="AS30" s="48"/>
      <c r="AT30" s="35"/>
    </row>
    <row r="31" spans="1:46" ht="14.45" hidden="1" customHeight="1">
      <c r="A31" s="17"/>
      <c r="B31" s="18"/>
      <c r="C31" s="18"/>
      <c r="D31" s="18"/>
      <c r="E31" s="18"/>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c r="AQ31" s="16"/>
      <c r="AR31" s="48"/>
      <c r="AS31" s="48"/>
      <c r="AT31" s="35"/>
    </row>
    <row r="32" spans="1:46" ht="14.45" hidden="1" customHeight="1">
      <c r="A32" s="17"/>
      <c r="B32" s="18"/>
      <c r="C32" s="18"/>
      <c r="D32" s="18"/>
      <c r="E32" s="18"/>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c r="AQ32" s="16"/>
      <c r="AR32" s="48"/>
      <c r="AS32" s="48"/>
      <c r="AT32" s="35"/>
    </row>
    <row r="33" spans="1:46" ht="14.45" hidden="1" customHeight="1">
      <c r="A33" s="17"/>
      <c r="B33" s="18"/>
      <c r="C33" s="18"/>
      <c r="D33" s="18"/>
      <c r="E33" s="18"/>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c r="AQ33" s="16"/>
      <c r="AR33" s="48"/>
      <c r="AS33" s="48"/>
      <c r="AT33" s="35"/>
    </row>
    <row r="34" spans="1:46" ht="14.45" hidden="1">
      <c r="A34" s="17"/>
      <c r="B34" s="18"/>
      <c r="C34" s="18"/>
      <c r="D34" s="18"/>
      <c r="E34" s="18"/>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c r="AQ34" s="16"/>
      <c r="AR34" s="48"/>
      <c r="AS34" s="48"/>
      <c r="AT34" s="35"/>
    </row>
    <row r="35" spans="1:46" ht="14.45" hidden="1">
      <c r="A35" s="17"/>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2"/>
        <v>0</v>
      </c>
      <c r="AQ35" s="16">
        <f t="shared" si="1"/>
        <v>0</v>
      </c>
      <c r="AR35" s="48"/>
      <c r="AS35" s="48">
        <f t="shared" ref="AS35:AS65" si="3">IFERROR(AR35/$AR$102,0)*100</f>
        <v>0</v>
      </c>
      <c r="AT35" s="35"/>
    </row>
    <row r="36" spans="1:46" ht="14.45" hidden="1">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2"/>
        <v>0</v>
      </c>
      <c r="AQ36" s="16">
        <f t="shared" si="1"/>
        <v>0</v>
      </c>
      <c r="AR36" s="48"/>
      <c r="AS36" s="48">
        <f t="shared" si="3"/>
        <v>0</v>
      </c>
      <c r="AT36" s="35"/>
    </row>
    <row r="37" spans="1:46" ht="14.45" hidden="1">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2"/>
        <v>0</v>
      </c>
      <c r="AQ37" s="16">
        <f t="shared" si="1"/>
        <v>0</v>
      </c>
      <c r="AR37" s="48"/>
      <c r="AS37" s="48">
        <f t="shared" si="3"/>
        <v>0</v>
      </c>
      <c r="AT37" s="35"/>
    </row>
    <row r="38" spans="1:46" ht="14.45" hidden="1">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2"/>
        <v>0</v>
      </c>
      <c r="AQ38" s="16">
        <f t="shared" si="1"/>
        <v>0</v>
      </c>
      <c r="AR38" s="48"/>
      <c r="AS38" s="48">
        <f t="shared" si="3"/>
        <v>0</v>
      </c>
      <c r="AT38" s="35"/>
    </row>
    <row r="39" spans="1:46" ht="14.45" hidden="1">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2"/>
        <v>0</v>
      </c>
      <c r="AQ39" s="16">
        <f t="shared" si="1"/>
        <v>0</v>
      </c>
      <c r="AR39" s="48"/>
      <c r="AS39" s="48">
        <f t="shared" si="3"/>
        <v>0</v>
      </c>
      <c r="AT39" s="35"/>
    </row>
    <row r="40" spans="1:46" ht="14.45" hidden="1">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2"/>
        <v>0</v>
      </c>
      <c r="AQ40" s="16">
        <f t="shared" si="1"/>
        <v>0</v>
      </c>
      <c r="AR40" s="48"/>
      <c r="AS40" s="48">
        <f t="shared" si="3"/>
        <v>0</v>
      </c>
      <c r="AT40" s="35"/>
    </row>
    <row r="41" spans="1:46" ht="14.45" hidden="1">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2"/>
        <v>0</v>
      </c>
      <c r="AQ41" s="16">
        <f t="shared" si="1"/>
        <v>0</v>
      </c>
      <c r="AR41" s="48"/>
      <c r="AS41" s="48">
        <f t="shared" si="3"/>
        <v>0</v>
      </c>
      <c r="AT41" s="35"/>
    </row>
    <row r="42" spans="1:46" ht="14.45" hidden="1">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2"/>
        <v>0</v>
      </c>
      <c r="AQ42" s="16">
        <f t="shared" si="1"/>
        <v>0</v>
      </c>
      <c r="AR42" s="48"/>
      <c r="AS42" s="48">
        <f t="shared" si="3"/>
        <v>0</v>
      </c>
      <c r="AT42" s="35"/>
    </row>
    <row r="43" spans="1:46" ht="14.45" hidden="1">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2"/>
        <v>0</v>
      </c>
      <c r="AQ43" s="16">
        <f t="shared" si="1"/>
        <v>0</v>
      </c>
      <c r="AR43" s="48"/>
      <c r="AS43" s="48">
        <f t="shared" si="3"/>
        <v>0</v>
      </c>
      <c r="AT43" s="35"/>
    </row>
    <row r="44" spans="1:46" ht="14.45" hidden="1">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2"/>
        <v>0</v>
      </c>
      <c r="AQ44" s="16">
        <f t="shared" si="1"/>
        <v>0</v>
      </c>
      <c r="AR44" s="48"/>
      <c r="AS44" s="48">
        <f t="shared" si="3"/>
        <v>0</v>
      </c>
      <c r="AT44" s="35"/>
    </row>
    <row r="45" spans="1:46" ht="14.45" hidden="1">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2"/>
        <v>0</v>
      </c>
      <c r="AQ45" s="16">
        <f t="shared" si="1"/>
        <v>0</v>
      </c>
      <c r="AR45" s="48"/>
      <c r="AS45" s="48">
        <f t="shared" si="3"/>
        <v>0</v>
      </c>
      <c r="AT45" s="35"/>
    </row>
    <row r="46" spans="1:46" ht="14.45" hidden="1">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2"/>
        <v>0</v>
      </c>
      <c r="AQ46" s="16">
        <f t="shared" si="1"/>
        <v>0</v>
      </c>
      <c r="AR46" s="48"/>
      <c r="AS46" s="48">
        <f t="shared" si="3"/>
        <v>0</v>
      </c>
      <c r="AT46" s="35"/>
    </row>
    <row r="47" spans="1:46" ht="14.45" hidden="1">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2"/>
        <v>0</v>
      </c>
      <c r="AQ47" s="16">
        <f t="shared" si="1"/>
        <v>0</v>
      </c>
      <c r="AR47" s="48"/>
      <c r="AS47" s="48">
        <f t="shared" si="3"/>
        <v>0</v>
      </c>
      <c r="AT47" s="35"/>
    </row>
    <row r="48" spans="1:46" ht="14.45" hidden="1">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2"/>
        <v>0</v>
      </c>
      <c r="AQ48" s="16">
        <f t="shared" si="1"/>
        <v>0</v>
      </c>
      <c r="AR48" s="48"/>
      <c r="AS48" s="48">
        <f t="shared" si="3"/>
        <v>0</v>
      </c>
      <c r="AT48" s="35"/>
    </row>
    <row r="49" spans="1:46" ht="14.45" hidden="1">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2"/>
        <v>0</v>
      </c>
      <c r="AQ49" s="16">
        <f t="shared" si="1"/>
        <v>0</v>
      </c>
      <c r="AR49" s="48"/>
      <c r="AS49" s="48">
        <f t="shared" si="3"/>
        <v>0</v>
      </c>
      <c r="AT49" s="35"/>
    </row>
    <row r="50" spans="1:46" ht="14.45" hidden="1">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2"/>
        <v>0</v>
      </c>
      <c r="AQ50" s="16">
        <f t="shared" si="1"/>
        <v>0</v>
      </c>
      <c r="AR50" s="48"/>
      <c r="AS50" s="48">
        <f t="shared" si="3"/>
        <v>0</v>
      </c>
      <c r="AT50" s="35"/>
    </row>
    <row r="51" spans="1:46" ht="14.45" hidden="1">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2"/>
        <v>0</v>
      </c>
      <c r="AQ51" s="16">
        <f t="shared" si="1"/>
        <v>0</v>
      </c>
      <c r="AR51" s="48"/>
      <c r="AS51" s="48">
        <f t="shared" si="3"/>
        <v>0</v>
      </c>
      <c r="AT51" s="35"/>
    </row>
    <row r="52" spans="1:46" ht="14.45" hidden="1">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2"/>
        <v>0</v>
      </c>
      <c r="AQ52" s="16">
        <f t="shared" si="1"/>
        <v>0</v>
      </c>
      <c r="AR52" s="48"/>
      <c r="AS52" s="48">
        <f t="shared" si="3"/>
        <v>0</v>
      </c>
      <c r="AT52" s="35"/>
    </row>
    <row r="53" spans="1:46" ht="14.45" hidden="1">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2"/>
        <v>0</v>
      </c>
      <c r="AQ53" s="16">
        <f t="shared" si="1"/>
        <v>0</v>
      </c>
      <c r="AR53" s="48"/>
      <c r="AS53" s="48">
        <f t="shared" si="3"/>
        <v>0</v>
      </c>
      <c r="AT53" s="35"/>
    </row>
    <row r="54" spans="1:46" ht="14.45" hidden="1">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2"/>
        <v>0</v>
      </c>
      <c r="AQ54" s="16">
        <f t="shared" si="1"/>
        <v>0</v>
      </c>
      <c r="AR54" s="48"/>
      <c r="AS54" s="48">
        <f t="shared" si="3"/>
        <v>0</v>
      </c>
      <c r="AT54" s="35"/>
    </row>
    <row r="55" spans="1:46" ht="14.45" hidden="1">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2"/>
        <v>0</v>
      </c>
      <c r="AQ55" s="16">
        <f t="shared" si="1"/>
        <v>0</v>
      </c>
      <c r="AR55" s="48"/>
      <c r="AS55" s="48">
        <f t="shared" si="3"/>
        <v>0</v>
      </c>
      <c r="AT55" s="35"/>
    </row>
    <row r="56" spans="1:46" ht="14.45" hidden="1">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2"/>
        <v>0</v>
      </c>
      <c r="AQ56" s="16">
        <f t="shared" si="1"/>
        <v>0</v>
      </c>
      <c r="AR56" s="48"/>
      <c r="AS56" s="48">
        <f t="shared" si="3"/>
        <v>0</v>
      </c>
      <c r="AT56" s="35"/>
    </row>
    <row r="57" spans="1:46" ht="14.45" hidden="1">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2"/>
        <v>0</v>
      </c>
      <c r="AQ57" s="16">
        <f t="shared" si="1"/>
        <v>0</v>
      </c>
      <c r="AR57" s="48"/>
      <c r="AS57" s="48">
        <f t="shared" si="3"/>
        <v>0</v>
      </c>
      <c r="AT57" s="35"/>
    </row>
    <row r="58" spans="1:46" ht="14.45" hidden="1">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2"/>
        <v>0</v>
      </c>
      <c r="AQ58" s="16">
        <f t="shared" si="1"/>
        <v>0</v>
      </c>
      <c r="AR58" s="48"/>
      <c r="AS58" s="48">
        <f t="shared" si="3"/>
        <v>0</v>
      </c>
      <c r="AT58" s="35"/>
    </row>
    <row r="59" spans="1:46" ht="14.45" hidden="1">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2"/>
        <v>0</v>
      </c>
      <c r="AQ59" s="16">
        <f t="shared" si="1"/>
        <v>0</v>
      </c>
      <c r="AR59" s="48"/>
      <c r="AS59" s="48">
        <f t="shared" si="3"/>
        <v>0</v>
      </c>
      <c r="AT59" s="35"/>
    </row>
    <row r="60" spans="1:46" ht="14.45" hidden="1">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2"/>
        <v>0</v>
      </c>
      <c r="AQ60" s="16">
        <f t="shared" si="1"/>
        <v>0</v>
      </c>
      <c r="AR60" s="48"/>
      <c r="AS60" s="48">
        <f t="shared" si="3"/>
        <v>0</v>
      </c>
      <c r="AT60" s="35"/>
    </row>
    <row r="61" spans="1:46" ht="14.45" hidden="1">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2"/>
        <v>0</v>
      </c>
      <c r="AQ61" s="16">
        <f t="shared" si="1"/>
        <v>0</v>
      </c>
      <c r="AR61" s="48"/>
      <c r="AS61" s="48">
        <f t="shared" si="3"/>
        <v>0</v>
      </c>
      <c r="AT61" s="35"/>
    </row>
    <row r="62" spans="1:46" ht="14.45" hidden="1">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2"/>
        <v>0</v>
      </c>
      <c r="AQ62" s="16">
        <f t="shared" si="1"/>
        <v>0</v>
      </c>
      <c r="AR62" s="48"/>
      <c r="AS62" s="48">
        <f t="shared" si="3"/>
        <v>0</v>
      </c>
      <c r="AT62" s="35"/>
    </row>
    <row r="63" spans="1:46" ht="14.45" hidden="1">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2"/>
        <v>0</v>
      </c>
      <c r="AQ63" s="16">
        <f t="shared" si="1"/>
        <v>0</v>
      </c>
      <c r="AR63" s="48"/>
      <c r="AS63" s="48">
        <f t="shared" si="3"/>
        <v>0</v>
      </c>
      <c r="AT63" s="35"/>
    </row>
    <row r="64" spans="1:46" ht="14.45" hidden="1">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2"/>
        <v>0</v>
      </c>
      <c r="AQ64" s="16">
        <f t="shared" si="1"/>
        <v>0</v>
      </c>
      <c r="AR64" s="48"/>
      <c r="AS64" s="48">
        <f t="shared" si="3"/>
        <v>0</v>
      </c>
      <c r="AT64" s="35"/>
    </row>
    <row r="65" spans="1:46" ht="14.45" hidden="1">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2"/>
        <v>0</v>
      </c>
      <c r="AQ65" s="16">
        <f t="shared" si="1"/>
        <v>0</v>
      </c>
      <c r="AR65" s="48"/>
      <c r="AS65" s="48">
        <f t="shared" si="3"/>
        <v>0</v>
      </c>
      <c r="AT65" s="35"/>
    </row>
    <row r="66" spans="1:46" ht="14.45" hidden="1">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2"/>
        <v>0</v>
      </c>
      <c r="AQ66" s="16">
        <f t="shared" si="1"/>
        <v>0</v>
      </c>
      <c r="AR66" s="48"/>
      <c r="AS66" s="48">
        <f t="shared" ref="AS66:AS97" si="4">IFERROR(AR66/$AR$102,0)*100</f>
        <v>0</v>
      </c>
      <c r="AT66" s="35"/>
    </row>
    <row r="67" spans="1:46" ht="14.45" hidden="1">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2"/>
        <v>0</v>
      </c>
      <c r="AQ67" s="16">
        <f t="shared" ref="AQ67:AQ102" si="5">SUMIFS(B67:AO67,$B$103:$AO$103,"X")</f>
        <v>0</v>
      </c>
      <c r="AR67" s="48"/>
      <c r="AS67" s="48">
        <f t="shared" si="4"/>
        <v>0</v>
      </c>
      <c r="AT67" s="35"/>
    </row>
    <row r="68" spans="1:46" ht="14.45" hidden="1">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6">SUMIF($B$106:$U$106,"X",B68:U68)</f>
        <v>0</v>
      </c>
      <c r="AQ68" s="16">
        <f t="shared" si="5"/>
        <v>0</v>
      </c>
      <c r="AR68" s="48"/>
      <c r="AS68" s="48">
        <f t="shared" si="4"/>
        <v>0</v>
      </c>
      <c r="AT68" s="35"/>
    </row>
    <row r="69" spans="1:46" ht="14.45" hidden="1">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6"/>
        <v>0</v>
      </c>
      <c r="AQ69" s="16">
        <f t="shared" si="5"/>
        <v>0</v>
      </c>
      <c r="AR69" s="48"/>
      <c r="AS69" s="48">
        <f t="shared" si="4"/>
        <v>0</v>
      </c>
      <c r="AT69" s="35"/>
    </row>
    <row r="70" spans="1:46" ht="14.45" hidden="1">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6"/>
        <v>0</v>
      </c>
      <c r="AQ70" s="16">
        <f t="shared" si="5"/>
        <v>0</v>
      </c>
      <c r="AR70" s="48"/>
      <c r="AS70" s="48">
        <f t="shared" si="4"/>
        <v>0</v>
      </c>
      <c r="AT70" s="35"/>
    </row>
    <row r="71" spans="1:46" ht="14.45" hidden="1">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6"/>
        <v>0</v>
      </c>
      <c r="AQ71" s="16">
        <f t="shared" si="5"/>
        <v>0</v>
      </c>
      <c r="AR71" s="48"/>
      <c r="AS71" s="48">
        <f t="shared" si="4"/>
        <v>0</v>
      </c>
      <c r="AT71" s="35"/>
    </row>
    <row r="72" spans="1:46" ht="14.45" hidden="1">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6"/>
        <v>0</v>
      </c>
      <c r="AQ72" s="16">
        <f t="shared" si="5"/>
        <v>0</v>
      </c>
      <c r="AR72" s="48"/>
      <c r="AS72" s="48">
        <f t="shared" si="4"/>
        <v>0</v>
      </c>
      <c r="AT72" s="35"/>
    </row>
    <row r="73" spans="1:46" ht="14.45" hidden="1">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6"/>
        <v>0</v>
      </c>
      <c r="AQ73" s="16">
        <f t="shared" si="5"/>
        <v>0</v>
      </c>
      <c r="AR73" s="48"/>
      <c r="AS73" s="48">
        <f t="shared" si="4"/>
        <v>0</v>
      </c>
      <c r="AT73" s="35"/>
    </row>
    <row r="74" spans="1:46" ht="14.45" hidden="1">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6"/>
        <v>0</v>
      </c>
      <c r="AQ74" s="16">
        <f t="shared" si="5"/>
        <v>0</v>
      </c>
      <c r="AR74" s="48"/>
      <c r="AS74" s="48">
        <f t="shared" si="4"/>
        <v>0</v>
      </c>
      <c r="AT74" s="35"/>
    </row>
    <row r="75" spans="1:46" ht="14.45" hidden="1">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6"/>
        <v>0</v>
      </c>
      <c r="AQ75" s="16">
        <f t="shared" si="5"/>
        <v>0</v>
      </c>
      <c r="AR75" s="48"/>
      <c r="AS75" s="48">
        <f t="shared" si="4"/>
        <v>0</v>
      </c>
      <c r="AT75" s="35"/>
    </row>
    <row r="76" spans="1:46" ht="14.45" hidden="1">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6"/>
        <v>0</v>
      </c>
      <c r="AQ76" s="16">
        <f t="shared" si="5"/>
        <v>0</v>
      </c>
      <c r="AR76" s="48"/>
      <c r="AS76" s="48">
        <f t="shared" si="4"/>
        <v>0</v>
      </c>
      <c r="AT76" s="35"/>
    </row>
    <row r="77" spans="1:46" ht="14.45" hidden="1">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6"/>
        <v>0</v>
      </c>
      <c r="AQ77" s="16">
        <f t="shared" si="5"/>
        <v>0</v>
      </c>
      <c r="AR77" s="48"/>
      <c r="AS77" s="48">
        <f t="shared" si="4"/>
        <v>0</v>
      </c>
      <c r="AT77" s="35"/>
    </row>
    <row r="78" spans="1:46" ht="14.45" hidden="1">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6"/>
        <v>0</v>
      </c>
      <c r="AQ78" s="16">
        <f t="shared" si="5"/>
        <v>0</v>
      </c>
      <c r="AR78" s="48"/>
      <c r="AS78" s="48">
        <f t="shared" si="4"/>
        <v>0</v>
      </c>
      <c r="AT78" s="35"/>
    </row>
    <row r="79" spans="1:46" ht="14.45" hidden="1">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6"/>
        <v>0</v>
      </c>
      <c r="AQ79" s="16">
        <f t="shared" si="5"/>
        <v>0</v>
      </c>
      <c r="AR79" s="48"/>
      <c r="AS79" s="48">
        <f t="shared" si="4"/>
        <v>0</v>
      </c>
      <c r="AT79" s="35"/>
    </row>
    <row r="80" spans="1:46" ht="14.45" hidden="1">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6"/>
        <v>0</v>
      </c>
      <c r="AQ80" s="16">
        <f t="shared" si="5"/>
        <v>0</v>
      </c>
      <c r="AR80" s="48"/>
      <c r="AS80" s="48">
        <f t="shared" si="4"/>
        <v>0</v>
      </c>
      <c r="AT80" s="35"/>
    </row>
    <row r="81" spans="1:46" ht="14.45" hidden="1">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6"/>
        <v>0</v>
      </c>
      <c r="AQ81" s="16">
        <f t="shared" si="5"/>
        <v>0</v>
      </c>
      <c r="AR81" s="48"/>
      <c r="AS81" s="48">
        <f t="shared" si="4"/>
        <v>0</v>
      </c>
      <c r="AT81" s="35"/>
    </row>
    <row r="82" spans="1:46" ht="14.45" hidden="1">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6"/>
        <v>0</v>
      </c>
      <c r="AQ82" s="16">
        <f t="shared" si="5"/>
        <v>0</v>
      </c>
      <c r="AR82" s="48"/>
      <c r="AS82" s="48">
        <f t="shared" si="4"/>
        <v>0</v>
      </c>
      <c r="AT82" s="35"/>
    </row>
    <row r="83" spans="1:46" ht="14.45" hidden="1">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6"/>
        <v>0</v>
      </c>
      <c r="AQ83" s="16">
        <f t="shared" si="5"/>
        <v>0</v>
      </c>
      <c r="AR83" s="48"/>
      <c r="AS83" s="48">
        <f t="shared" si="4"/>
        <v>0</v>
      </c>
      <c r="AT83" s="35"/>
    </row>
    <row r="84" spans="1:46" ht="14.45" hidden="1">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6"/>
        <v>0</v>
      </c>
      <c r="AQ84" s="16">
        <f t="shared" si="5"/>
        <v>0</v>
      </c>
      <c r="AR84" s="48"/>
      <c r="AS84" s="48">
        <f t="shared" si="4"/>
        <v>0</v>
      </c>
      <c r="AT84" s="35"/>
    </row>
    <row r="85" spans="1:46" ht="14.45" hidden="1">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6"/>
        <v>0</v>
      </c>
      <c r="AQ85" s="16">
        <f t="shared" si="5"/>
        <v>0</v>
      </c>
      <c r="AR85" s="48"/>
      <c r="AS85" s="48">
        <f t="shared" si="4"/>
        <v>0</v>
      </c>
      <c r="AT85" s="35"/>
    </row>
    <row r="86" spans="1:46" ht="14.45" hidden="1">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6"/>
        <v>0</v>
      </c>
      <c r="AQ86" s="16">
        <f t="shared" si="5"/>
        <v>0</v>
      </c>
      <c r="AR86" s="48"/>
      <c r="AS86" s="48">
        <f t="shared" si="4"/>
        <v>0</v>
      </c>
      <c r="AT86" s="35"/>
    </row>
    <row r="87" spans="1:46" ht="14.45" hidden="1">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6"/>
        <v>0</v>
      </c>
      <c r="AQ87" s="16">
        <f t="shared" si="5"/>
        <v>0</v>
      </c>
      <c r="AR87" s="48"/>
      <c r="AS87" s="48">
        <f t="shared" si="4"/>
        <v>0</v>
      </c>
      <c r="AT87" s="35"/>
    </row>
    <row r="88" spans="1:46" ht="14.45" hidden="1">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6"/>
        <v>0</v>
      </c>
      <c r="AQ88" s="16">
        <f t="shared" si="5"/>
        <v>0</v>
      </c>
      <c r="AR88" s="48"/>
      <c r="AS88" s="48">
        <f t="shared" si="4"/>
        <v>0</v>
      </c>
      <c r="AT88" s="35"/>
    </row>
    <row r="89" spans="1:46" ht="14.45" hidden="1">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6"/>
        <v>0</v>
      </c>
      <c r="AQ89" s="16">
        <f t="shared" si="5"/>
        <v>0</v>
      </c>
      <c r="AR89" s="48"/>
      <c r="AS89" s="48">
        <f t="shared" si="4"/>
        <v>0</v>
      </c>
      <c r="AT89" s="35"/>
    </row>
    <row r="90" spans="1:46" ht="14.45" hidden="1">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6"/>
        <v>0</v>
      </c>
      <c r="AQ90" s="16">
        <f t="shared" si="5"/>
        <v>0</v>
      </c>
      <c r="AR90" s="48"/>
      <c r="AS90" s="48">
        <f t="shared" si="4"/>
        <v>0</v>
      </c>
      <c r="AT90" s="35"/>
    </row>
    <row r="91" spans="1:46" ht="14.45" hidden="1">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6"/>
        <v>0</v>
      </c>
      <c r="AQ91" s="16">
        <f t="shared" si="5"/>
        <v>0</v>
      </c>
      <c r="AR91" s="48"/>
      <c r="AS91" s="48">
        <f t="shared" si="4"/>
        <v>0</v>
      </c>
      <c r="AT91" s="35"/>
    </row>
    <row r="92" spans="1:46" ht="14.45" hidden="1">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6"/>
        <v>0</v>
      </c>
      <c r="AQ92" s="16">
        <f t="shared" si="5"/>
        <v>0</v>
      </c>
      <c r="AR92" s="48"/>
      <c r="AS92" s="48">
        <f t="shared" si="4"/>
        <v>0</v>
      </c>
      <c r="AT92" s="35"/>
    </row>
    <row r="93" spans="1:46" ht="14.45" hidden="1">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6"/>
        <v>0</v>
      </c>
      <c r="AQ93" s="16">
        <f t="shared" si="5"/>
        <v>0</v>
      </c>
      <c r="AR93" s="48"/>
      <c r="AS93" s="48">
        <f t="shared" si="4"/>
        <v>0</v>
      </c>
      <c r="AT93" s="35"/>
    </row>
    <row r="94" spans="1:46" ht="14.45" hidden="1">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6"/>
        <v>0</v>
      </c>
      <c r="AQ94" s="16">
        <f t="shared" si="5"/>
        <v>0</v>
      </c>
      <c r="AR94" s="48"/>
      <c r="AS94" s="48">
        <f t="shared" si="4"/>
        <v>0</v>
      </c>
      <c r="AT94" s="35"/>
    </row>
    <row r="95" spans="1:46" ht="14.45" hidden="1">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6"/>
        <v>0</v>
      </c>
      <c r="AQ95" s="16">
        <f t="shared" si="5"/>
        <v>0</v>
      </c>
      <c r="AR95" s="48"/>
      <c r="AS95" s="48">
        <f t="shared" si="4"/>
        <v>0</v>
      </c>
      <c r="AT95" s="35"/>
    </row>
    <row r="96" spans="1:46" ht="14.45" hidden="1">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6"/>
        <v>0</v>
      </c>
      <c r="AQ96" s="16">
        <f t="shared" si="5"/>
        <v>0</v>
      </c>
      <c r="AR96" s="48"/>
      <c r="AS96" s="48">
        <f t="shared" si="4"/>
        <v>0</v>
      </c>
      <c r="AT96" s="35"/>
    </row>
    <row r="97" spans="1:47" ht="14.45" hidden="1">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6"/>
        <v>0</v>
      </c>
      <c r="AQ97" s="16">
        <f t="shared" si="5"/>
        <v>0</v>
      </c>
      <c r="AR97" s="48"/>
      <c r="AS97" s="48">
        <f t="shared" si="4"/>
        <v>0</v>
      </c>
      <c r="AT97" s="35"/>
    </row>
    <row r="98" spans="1:47" ht="14.45"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6"/>
        <v>0</v>
      </c>
      <c r="AQ98" s="16">
        <f t="shared" si="5"/>
        <v>0</v>
      </c>
      <c r="AR98" s="48"/>
      <c r="AS98" s="48">
        <f t="shared" ref="AS98:AS101" si="7">IFERROR(AR98/$AR$102,0)*100</f>
        <v>0</v>
      </c>
      <c r="AT98" s="35"/>
    </row>
    <row r="99" spans="1:47" ht="14.45"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6"/>
        <v>0</v>
      </c>
      <c r="AQ99" s="16">
        <f t="shared" si="5"/>
        <v>0</v>
      </c>
      <c r="AR99" s="48"/>
      <c r="AS99" s="48">
        <f t="shared" si="7"/>
        <v>0</v>
      </c>
      <c r="AT99" s="35"/>
    </row>
    <row r="100" spans="1:47" ht="14.45"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6"/>
        <v>0</v>
      </c>
      <c r="AQ100" s="16">
        <f t="shared" si="5"/>
        <v>0</v>
      </c>
      <c r="AR100" s="48"/>
      <c r="AS100" s="48">
        <f t="shared" si="7"/>
        <v>0</v>
      </c>
      <c r="AT100" s="35"/>
    </row>
    <row r="101" spans="1:47" ht="14.45" hidden="1">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6"/>
        <v>0</v>
      </c>
      <c r="AQ101" s="16">
        <f t="shared" si="5"/>
        <v>0</v>
      </c>
      <c r="AR101" s="48"/>
      <c r="AS101" s="48">
        <f t="shared" si="7"/>
        <v>0</v>
      </c>
      <c r="AT101" s="35"/>
    </row>
    <row r="102" spans="1:47" ht="14.45">
      <c r="A102" s="15" t="s">
        <v>50</v>
      </c>
      <c r="B102" s="19">
        <f>SUM(B2:B101)</f>
        <v>24</v>
      </c>
      <c r="C102" s="19">
        <f t="shared" ref="C102:AO102" si="8">SUM(C2:C101)</f>
        <v>24</v>
      </c>
      <c r="D102" s="19">
        <f t="shared" si="8"/>
        <v>19</v>
      </c>
      <c r="E102" s="19">
        <f t="shared" si="8"/>
        <v>24</v>
      </c>
      <c r="F102" s="19">
        <f t="shared" si="8"/>
        <v>24</v>
      </c>
      <c r="G102" s="19">
        <f t="shared" si="8"/>
        <v>23</v>
      </c>
      <c r="H102" s="19">
        <f t="shared" si="8"/>
        <v>22</v>
      </c>
      <c r="I102" s="19">
        <f t="shared" si="8"/>
        <v>17</v>
      </c>
      <c r="J102" s="19">
        <f t="shared" si="8"/>
        <v>16</v>
      </c>
      <c r="K102" s="19">
        <f t="shared" si="8"/>
        <v>21</v>
      </c>
      <c r="L102" s="19">
        <f t="shared" si="8"/>
        <v>22</v>
      </c>
      <c r="M102" s="19">
        <f t="shared" si="8"/>
        <v>7</v>
      </c>
      <c r="N102" s="19">
        <f t="shared" si="8"/>
        <v>0</v>
      </c>
      <c r="O102" s="19">
        <f t="shared" si="8"/>
        <v>0</v>
      </c>
      <c r="P102" s="19">
        <f t="shared" si="8"/>
        <v>0</v>
      </c>
      <c r="Q102" s="19">
        <f t="shared" si="8"/>
        <v>0</v>
      </c>
      <c r="R102" s="19">
        <f t="shared" si="8"/>
        <v>0</v>
      </c>
      <c r="S102" s="19">
        <f t="shared" si="8"/>
        <v>0</v>
      </c>
      <c r="T102" s="19">
        <f t="shared" si="8"/>
        <v>0</v>
      </c>
      <c r="U102" s="19">
        <f t="shared" si="8"/>
        <v>0</v>
      </c>
      <c r="V102" s="19">
        <f t="shared" si="8"/>
        <v>0</v>
      </c>
      <c r="W102" s="19">
        <f t="shared" si="8"/>
        <v>0</v>
      </c>
      <c r="X102" s="19">
        <f t="shared" si="8"/>
        <v>0</v>
      </c>
      <c r="Y102" s="19">
        <f t="shared" si="8"/>
        <v>0</v>
      </c>
      <c r="Z102" s="19">
        <f t="shared" si="8"/>
        <v>0</v>
      </c>
      <c r="AA102" s="19">
        <f t="shared" si="8"/>
        <v>0</v>
      </c>
      <c r="AB102" s="19">
        <f t="shared" si="8"/>
        <v>0</v>
      </c>
      <c r="AC102" s="19">
        <f t="shared" si="8"/>
        <v>0</v>
      </c>
      <c r="AD102" s="19">
        <f t="shared" si="8"/>
        <v>0</v>
      </c>
      <c r="AE102" s="19">
        <f t="shared" si="8"/>
        <v>0</v>
      </c>
      <c r="AF102" s="19">
        <f t="shared" si="8"/>
        <v>0</v>
      </c>
      <c r="AG102" s="19">
        <f t="shared" si="8"/>
        <v>0</v>
      </c>
      <c r="AH102" s="19">
        <f t="shared" si="8"/>
        <v>0</v>
      </c>
      <c r="AI102" s="19">
        <f t="shared" si="8"/>
        <v>0</v>
      </c>
      <c r="AJ102" s="19">
        <f t="shared" si="8"/>
        <v>0</v>
      </c>
      <c r="AK102" s="19">
        <f t="shared" si="8"/>
        <v>0</v>
      </c>
      <c r="AL102" s="19">
        <f t="shared" si="8"/>
        <v>0</v>
      </c>
      <c r="AM102" s="19">
        <f t="shared" si="8"/>
        <v>0</v>
      </c>
      <c r="AN102" s="19">
        <f t="shared" si="8"/>
        <v>0</v>
      </c>
      <c r="AO102" s="19">
        <f t="shared" si="8"/>
        <v>0</v>
      </c>
      <c r="AP102" s="16">
        <f t="shared" si="6"/>
        <v>89</v>
      </c>
      <c r="AQ102" s="16">
        <f t="shared" si="5"/>
        <v>204</v>
      </c>
      <c r="AR102" s="49">
        <f>SUM(AR2:AR101)</f>
        <v>19331.974500000004</v>
      </c>
      <c r="AS102" s="49">
        <f>SUM(AS2:AS101)</f>
        <v>99.944561275931747</v>
      </c>
      <c r="AT102" s="35"/>
    </row>
    <row r="103" spans="1:47" ht="14.45">
      <c r="A103" s="58" t="s">
        <v>51</v>
      </c>
      <c r="B103" s="58" t="s">
        <v>49</v>
      </c>
      <c r="C103" s="58" t="s">
        <v>49</v>
      </c>
      <c r="D103" s="58" t="s">
        <v>49</v>
      </c>
      <c r="E103" s="58" t="s">
        <v>49</v>
      </c>
      <c r="F103" s="58" t="s">
        <v>49</v>
      </c>
      <c r="G103" s="58"/>
      <c r="H103" s="58" t="s">
        <v>49</v>
      </c>
      <c r="I103" s="58" t="s">
        <v>49</v>
      </c>
      <c r="J103" s="58"/>
      <c r="K103" s="58" t="s">
        <v>49</v>
      </c>
      <c r="L103" s="58" t="s">
        <v>49</v>
      </c>
      <c r="M103" s="58" t="s">
        <v>49</v>
      </c>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10"/>
      <c r="AQ103" s="10"/>
      <c r="AR103" s="50"/>
      <c r="AS103" s="50"/>
      <c r="AT103" s="36"/>
      <c r="AU103" s="36"/>
    </row>
    <row r="104" spans="1:47" ht="14.45">
      <c r="A104" s="7" t="s">
        <v>52</v>
      </c>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50"/>
      <c r="AS104" s="50"/>
      <c r="AT104" s="36"/>
      <c r="AU104" s="36"/>
    </row>
    <row r="105" spans="1:47" ht="14.45">
      <c r="A105" s="7" t="s">
        <v>53</v>
      </c>
      <c r="B105" s="7" t="s">
        <v>49</v>
      </c>
      <c r="C105" s="7" t="s">
        <v>49</v>
      </c>
      <c r="D105" s="7" t="s">
        <v>49</v>
      </c>
      <c r="E105" s="7" t="s">
        <v>49</v>
      </c>
      <c r="F105" s="7" t="s">
        <v>49</v>
      </c>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10"/>
      <c r="AQ105" s="10"/>
      <c r="AR105" s="51"/>
      <c r="AS105" s="51"/>
      <c r="AT105" s="36"/>
      <c r="AU105" s="36"/>
    </row>
    <row r="106" spans="1:47" ht="14.45">
      <c r="A106" s="7" t="s">
        <v>54</v>
      </c>
      <c r="B106" s="7"/>
      <c r="C106" s="7"/>
      <c r="D106" s="7"/>
      <c r="E106" s="7"/>
      <c r="F106" s="7"/>
      <c r="G106" s="59"/>
      <c r="H106" s="59" t="s">
        <v>49</v>
      </c>
      <c r="I106" s="59" t="s">
        <v>49</v>
      </c>
      <c r="J106" s="59"/>
      <c r="K106" s="59" t="s">
        <v>49</v>
      </c>
      <c r="L106" s="59" t="s">
        <v>49</v>
      </c>
      <c r="M106" s="59" t="s">
        <v>49</v>
      </c>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10"/>
      <c r="AQ106" s="10"/>
      <c r="AR106" s="51"/>
      <c r="AS106" s="51"/>
      <c r="AT106" s="36"/>
      <c r="AU106" s="36"/>
    </row>
    <row r="107" spans="1:47" ht="14.45">
      <c r="A107" s="7" t="s">
        <v>55</v>
      </c>
      <c r="B107" s="7"/>
      <c r="C107" s="7"/>
      <c r="D107" s="7"/>
      <c r="E107" s="7"/>
      <c r="F107" s="7"/>
      <c r="G107" s="59"/>
      <c r="H107" s="59" t="s">
        <v>49</v>
      </c>
      <c r="I107" s="59"/>
      <c r="J107" s="59"/>
      <c r="K107" s="59"/>
      <c r="L107" s="59"/>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59"/>
      <c r="AM107" s="59"/>
      <c r="AN107" s="59"/>
      <c r="AO107" s="59"/>
      <c r="AP107" s="10"/>
      <c r="AQ107" s="10"/>
      <c r="AR107" s="51"/>
      <c r="AS107" s="51"/>
      <c r="AT107" s="36"/>
      <c r="AU107" s="36"/>
    </row>
    <row r="108" spans="1:47" ht="14.45">
      <c r="A108" s="7" t="s">
        <v>56</v>
      </c>
      <c r="B108" s="7" t="s">
        <v>49</v>
      </c>
      <c r="C108" s="7" t="s">
        <v>49</v>
      </c>
      <c r="D108" s="7"/>
      <c r="E108" s="7" t="s">
        <v>49</v>
      </c>
      <c r="F108" s="7" t="s">
        <v>49</v>
      </c>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59"/>
      <c r="AM108" s="59"/>
      <c r="AN108" s="59"/>
      <c r="AO108" s="59"/>
      <c r="AP108" s="10"/>
      <c r="AQ108" s="10"/>
      <c r="AR108" s="51"/>
      <c r="AS108" s="51"/>
      <c r="AT108" s="36"/>
      <c r="AU108" s="36"/>
    </row>
    <row r="109" spans="1:47" ht="14.45">
      <c r="A109" s="60" t="s">
        <v>57</v>
      </c>
      <c r="B109" s="61"/>
      <c r="C109" s="61"/>
      <c r="D109" s="61"/>
      <c r="E109" s="61"/>
      <c r="F109" s="61"/>
      <c r="G109" s="62"/>
      <c r="H109" s="62" t="s">
        <v>49</v>
      </c>
      <c r="I109" s="62"/>
      <c r="J109" s="62"/>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10"/>
      <c r="AQ109" s="11"/>
      <c r="AR109" s="51"/>
      <c r="AS109" s="51"/>
      <c r="AT109" s="36"/>
      <c r="AU109" s="36"/>
    </row>
    <row r="110" spans="1:47" ht="14.45">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51"/>
      <c r="AS110" s="51"/>
      <c r="AT110" s="36"/>
      <c r="AU110" s="36"/>
    </row>
    <row r="111" spans="1:47" ht="14.45">
      <c r="A111" s="37" t="s">
        <v>58</v>
      </c>
      <c r="B111" s="38"/>
      <c r="C111" s="38"/>
      <c r="D111" s="38"/>
      <c r="E111" s="38"/>
      <c r="F111" s="38"/>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12"/>
      <c r="AQ111" s="40"/>
      <c r="AR111" s="52"/>
      <c r="AS111" s="52"/>
    </row>
    <row r="112" spans="1:47" ht="14.45">
      <c r="A112" s="30" t="s">
        <v>59</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42"/>
      <c r="AR112" s="53"/>
      <c r="AS112" s="53"/>
    </row>
    <row r="113" spans="1:45" ht="14.45">
      <c r="A113" s="5" t="s">
        <v>60</v>
      </c>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12"/>
      <c r="AQ113" s="42"/>
      <c r="AR113" s="54"/>
      <c r="AS113" s="54"/>
    </row>
    <row r="114" spans="1:45" ht="14.45">
      <c r="A114" s="6" t="s">
        <v>61</v>
      </c>
      <c r="B114" s="106" t="s">
        <v>62</v>
      </c>
      <c r="C114" s="107"/>
      <c r="D114" s="107"/>
      <c r="E114" s="107"/>
      <c r="F114" s="107"/>
      <c r="G114" s="107"/>
      <c r="H114" s="107"/>
      <c r="I114" s="107"/>
      <c r="J114" s="107"/>
      <c r="K114" s="107"/>
      <c r="L114" s="107"/>
      <c r="M114" s="107"/>
      <c r="N114" s="107"/>
      <c r="O114" s="107"/>
      <c r="P114" s="107"/>
      <c r="Q114" s="107"/>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12"/>
      <c r="AQ114" s="11"/>
      <c r="AR114" s="55"/>
      <c r="AS114" s="55"/>
    </row>
    <row r="115" spans="1:45" ht="15.75" customHeight="1">
      <c r="A115" s="45"/>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6"/>
      <c r="AS115" s="56"/>
    </row>
    <row r="219" spans="12:12" ht="15" customHeight="1">
      <c r="L219" s="34" t="s">
        <v>63</v>
      </c>
    </row>
  </sheetData>
  <mergeCells count="1">
    <mergeCell ref="B114:Q114"/>
  </mergeCells>
  <phoneticPr fontId="6" type="noConversion"/>
  <conditionalFormatting sqref="A1 A27:A110 A111:F111 B112:F112 A113:F113 B114 A115:F1048576">
    <cfRule type="beginsWith" dxfId="25" priority="85" operator="beginsWith" text="13">
      <formula>LEFT(A1,LEN("13"))="13"</formula>
    </cfRule>
    <cfRule type="beginsWith" dxfId="24" priority="86" operator="beginsWith" text="12">
      <formula>LEFT(A1,LEN("12"))="12"</formula>
    </cfRule>
    <cfRule type="beginsWith" dxfId="23" priority="87" operator="beginsWith" text="11">
      <formula>LEFT(A1,LEN("11"))="11"</formula>
    </cfRule>
    <cfRule type="beginsWith" dxfId="22" priority="88" operator="beginsWith" text="10">
      <formula>LEFT(A1,LEN("10"))="10"</formula>
    </cfRule>
    <cfRule type="beginsWith" dxfId="21" priority="89" operator="beginsWith" text="09">
      <formula>LEFT(A1,LEN("09"))="09"</formula>
    </cfRule>
    <cfRule type="beginsWith" dxfId="20" priority="90" operator="beginsWith" text="08">
      <formula>LEFT(A1,LEN("08"))="08"</formula>
    </cfRule>
    <cfRule type="beginsWith" dxfId="19" priority="91" operator="beginsWith" text="07">
      <formula>LEFT(A1,LEN("07"))="07"</formula>
    </cfRule>
    <cfRule type="beginsWith" dxfId="18" priority="92" operator="beginsWith" text="06">
      <formula>LEFT(A1,LEN("06"))="06"</formula>
    </cfRule>
    <cfRule type="beginsWith" dxfId="17" priority="93" operator="beginsWith" text="05">
      <formula>LEFT(A1,LEN("05"))="05"</formula>
    </cfRule>
    <cfRule type="beginsWith" dxfId="16" priority="94" operator="beginsWith" text="04">
      <formula>LEFT(A1,LEN("04"))="04"</formula>
    </cfRule>
    <cfRule type="beginsWith" dxfId="15" priority="95" operator="beginsWith" text="03">
      <formula>LEFT(A1,LEN("03"))="03"</formula>
    </cfRule>
    <cfRule type="beginsWith" dxfId="14" priority="96" operator="beginsWith" text="02">
      <formula>LEFT(A1,LEN("02"))="02"</formula>
    </cfRule>
    <cfRule type="beginsWith" dxfId="13" priority="97" operator="beginsWith" text="01">
      <formula>LEFT(A1,LEN("01"))="01"</formula>
    </cfRule>
  </conditionalFormatting>
  <conditionalFormatting sqref="AT1:AT2 R2:AO12 AT5 AT9:AT10 AT13 H13:AO26 AT16 F27:AO101">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E16" sqref="E16"/>
    </sheetView>
  </sheetViews>
  <sheetFormatPr defaultColWidth="11.42578125" defaultRowHeight="14.45"/>
  <cols>
    <col min="1" max="3" width="28.42578125" style="29" customWidth="1"/>
  </cols>
  <sheetData>
    <row r="1" spans="1:3">
      <c r="A1" s="63" t="s">
        <v>64</v>
      </c>
      <c r="B1" s="63" t="s">
        <v>65</v>
      </c>
      <c r="C1" s="63" t="s">
        <v>66</v>
      </c>
    </row>
    <row r="2" spans="1:3">
      <c r="A2" s="28">
        <v>1</v>
      </c>
      <c r="B2" s="28" t="str" cm="1">
        <f t="array" ref="B2:B11">TRANSPOSE(_xlfn._xlws.FILTER('Aptitud final'!1:1,'Aptitud final'!103:103="X"))</f>
        <v>avicultura_postura</v>
      </c>
      <c r="C2" s="28" t="s">
        <v>67</v>
      </c>
    </row>
    <row r="3" spans="1:3">
      <c r="A3" s="28">
        <f>IF(B3="","",A2+1)</f>
        <v>2</v>
      </c>
      <c r="B3" s="28" t="str">
        <v>avicultura_engorde</v>
      </c>
      <c r="C3" s="28" t="s">
        <v>67</v>
      </c>
    </row>
    <row r="4" spans="1:3">
      <c r="A4" s="28">
        <f t="shared" ref="A4:A67" si="0">IF(B4="","",A3+1)</f>
        <v>3</v>
      </c>
      <c r="B4" s="28" t="str">
        <v>ganaderia_dp</v>
      </c>
      <c r="C4" s="28" t="s">
        <v>68</v>
      </c>
    </row>
    <row r="5" spans="1:3">
      <c r="A5" s="28">
        <f t="shared" si="0"/>
        <v>4</v>
      </c>
      <c r="B5" s="28" t="str">
        <v>porcicultura_cria</v>
      </c>
      <c r="C5" s="28" t="s">
        <v>67</v>
      </c>
    </row>
    <row r="6" spans="1:3">
      <c r="A6" s="28">
        <f t="shared" si="0"/>
        <v>5</v>
      </c>
      <c r="B6" s="28" t="str">
        <v>porcicultura_ciclo_completo</v>
      </c>
      <c r="C6" s="28"/>
    </row>
    <row r="7" spans="1:3">
      <c r="A7" s="28">
        <f t="shared" si="0"/>
        <v>6</v>
      </c>
      <c r="B7" s="28" t="str">
        <v>yuca_maiz_name</v>
      </c>
      <c r="C7" s="28"/>
    </row>
    <row r="8" spans="1:3">
      <c r="A8" s="28">
        <f t="shared" si="0"/>
        <v>7</v>
      </c>
      <c r="B8" s="28" t="str">
        <v>yuca_industrial</v>
      </c>
      <c r="C8" s="28"/>
    </row>
    <row r="9" spans="1:3">
      <c r="A9" s="28">
        <f t="shared" si="0"/>
        <v>8</v>
      </c>
      <c r="B9" s="28" t="str">
        <v>ajonjoli</v>
      </c>
      <c r="C9" s="28"/>
    </row>
    <row r="10" spans="1:3">
      <c r="A10" s="28">
        <f t="shared" si="0"/>
        <v>9</v>
      </c>
      <c r="B10" s="28" t="str">
        <v>frijol</v>
      </c>
      <c r="C10" s="28"/>
    </row>
    <row r="11" spans="1:3">
      <c r="A11" s="28">
        <f t="shared" si="0"/>
        <v>10</v>
      </c>
      <c r="B11" s="28" t="str">
        <v>arroz_secano</v>
      </c>
      <c r="C11" s="28"/>
    </row>
    <row r="12" spans="1:3">
      <c r="A12" s="28" t="str">
        <f t="shared" si="0"/>
        <v/>
      </c>
      <c r="B12" s="28"/>
      <c r="C12" s="28"/>
    </row>
    <row r="13" spans="1:3">
      <c r="A13" s="28" t="str">
        <f t="shared" si="0"/>
        <v/>
      </c>
      <c r="B13" s="28"/>
      <c r="C13" s="28"/>
    </row>
    <row r="14" spans="1:3">
      <c r="A14" s="28" t="str">
        <f t="shared" si="0"/>
        <v/>
      </c>
      <c r="B14" s="28"/>
      <c r="C14" s="28"/>
    </row>
    <row r="15" spans="1:3">
      <c r="A15" s="28" t="str">
        <f t="shared" si="0"/>
        <v/>
      </c>
      <c r="B15" s="28"/>
      <c r="C15" s="28"/>
    </row>
    <row r="16" spans="1:3">
      <c r="A16" s="28" t="str">
        <f t="shared" si="0"/>
        <v/>
      </c>
      <c r="B16" s="28"/>
      <c r="C16" s="28"/>
    </row>
    <row r="17" spans="1:3">
      <c r="A17" s="28" t="str">
        <f t="shared" si="0"/>
        <v/>
      </c>
      <c r="B17" s="28"/>
      <c r="C17" s="28"/>
    </row>
    <row r="18" spans="1:3">
      <c r="A18" s="28" t="str">
        <f>IF(B18="","",A17+1)</f>
        <v/>
      </c>
      <c r="B18" s="28"/>
      <c r="C18" s="28"/>
    </row>
    <row r="19" spans="1:3">
      <c r="A19" s="28" t="str">
        <f>IF(B19="","",A18+1)</f>
        <v/>
      </c>
      <c r="B19" s="28"/>
      <c r="C19" s="28" t="s">
        <v>69</v>
      </c>
    </row>
    <row r="20" spans="1:3">
      <c r="A20" s="28" t="str">
        <f>IF(B20="","",A19+1)</f>
        <v/>
      </c>
      <c r="B20" s="28"/>
      <c r="C20" s="28"/>
    </row>
    <row r="21" spans="1:3">
      <c r="A21" s="28" t="str">
        <f>IF(B21="","",A20+1)</f>
        <v/>
      </c>
      <c r="B21" s="28"/>
      <c r="C21" s="28"/>
    </row>
    <row r="22" spans="1:3">
      <c r="A22" s="29" t="str">
        <f t="shared" si="0"/>
        <v/>
      </c>
    </row>
    <row r="23" spans="1:3">
      <c r="A23" s="29" t="str">
        <f t="shared" si="0"/>
        <v/>
      </c>
    </row>
    <row r="24" spans="1:3">
      <c r="A24" s="29" t="str">
        <f t="shared" si="0"/>
        <v/>
      </c>
    </row>
    <row r="25" spans="1:3">
      <c r="A25" s="29" t="str">
        <f t="shared" si="0"/>
        <v/>
      </c>
    </row>
    <row r="26" spans="1:3">
      <c r="A26" s="29" t="str">
        <f t="shared" si="0"/>
        <v/>
      </c>
    </row>
    <row r="27" spans="1:3">
      <c r="A27" s="29" t="str">
        <f t="shared" si="0"/>
        <v/>
      </c>
    </row>
    <row r="28" spans="1:3">
      <c r="A28" s="29" t="str">
        <f t="shared" si="0"/>
        <v/>
      </c>
    </row>
    <row r="29" spans="1:3">
      <c r="A29" s="29" t="str">
        <f t="shared" si="0"/>
        <v/>
      </c>
    </row>
    <row r="30" spans="1:3">
      <c r="A30" s="29" t="str">
        <f t="shared" si="0"/>
        <v/>
      </c>
    </row>
    <row r="31" spans="1:3">
      <c r="A31" s="29" t="str">
        <f t="shared" si="0"/>
        <v/>
      </c>
    </row>
    <row r="32" spans="1:3">
      <c r="A32" s="29" t="str">
        <f t="shared" si="0"/>
        <v/>
      </c>
    </row>
    <row r="33" spans="1:1">
      <c r="A33" s="29" t="str">
        <f t="shared" si="0"/>
        <v/>
      </c>
    </row>
    <row r="34" spans="1:1">
      <c r="A34" s="29" t="str">
        <f t="shared" si="0"/>
        <v/>
      </c>
    </row>
    <row r="35" spans="1:1">
      <c r="A35" s="29" t="str">
        <f t="shared" si="0"/>
        <v/>
      </c>
    </row>
    <row r="36" spans="1:1">
      <c r="A36" s="29" t="str">
        <f t="shared" si="0"/>
        <v/>
      </c>
    </row>
    <row r="37" spans="1:1">
      <c r="A37" s="29" t="str">
        <f t="shared" si="0"/>
        <v/>
      </c>
    </row>
    <row r="38" spans="1:1">
      <c r="A38" s="29" t="str">
        <f t="shared" si="0"/>
        <v/>
      </c>
    </row>
    <row r="39" spans="1:1">
      <c r="A39" s="29" t="str">
        <f t="shared" si="0"/>
        <v/>
      </c>
    </row>
    <row r="40" spans="1:1">
      <c r="A40" s="29" t="str">
        <f t="shared" si="0"/>
        <v/>
      </c>
    </row>
    <row r="41" spans="1:1">
      <c r="A41" s="29" t="str">
        <f t="shared" si="0"/>
        <v/>
      </c>
    </row>
    <row r="42" spans="1:1">
      <c r="A42" s="29" t="str">
        <f t="shared" si="0"/>
        <v/>
      </c>
    </row>
    <row r="43" spans="1:1">
      <c r="A43" s="29" t="str">
        <f t="shared" si="0"/>
        <v/>
      </c>
    </row>
    <row r="44" spans="1:1">
      <c r="A44" s="29" t="str">
        <f t="shared" si="0"/>
        <v/>
      </c>
    </row>
    <row r="45" spans="1:1">
      <c r="A45" s="29" t="str">
        <f t="shared" si="0"/>
        <v/>
      </c>
    </row>
    <row r="46" spans="1:1">
      <c r="A46" s="29" t="str">
        <f t="shared" si="0"/>
        <v/>
      </c>
    </row>
    <row r="47" spans="1:1">
      <c r="A47" s="29" t="str">
        <f t="shared" si="0"/>
        <v/>
      </c>
    </row>
    <row r="48" spans="1:1">
      <c r="A48" s="29" t="str">
        <f t="shared" si="0"/>
        <v/>
      </c>
    </row>
    <row r="49" spans="1:1">
      <c r="A49" s="29" t="str">
        <f t="shared" si="0"/>
        <v/>
      </c>
    </row>
    <row r="50" spans="1:1">
      <c r="A50" s="29" t="str">
        <f t="shared" si="0"/>
        <v/>
      </c>
    </row>
    <row r="51" spans="1:1">
      <c r="A51" s="29" t="str">
        <f t="shared" si="0"/>
        <v/>
      </c>
    </row>
    <row r="52" spans="1:1">
      <c r="A52" s="29" t="str">
        <f t="shared" si="0"/>
        <v/>
      </c>
    </row>
    <row r="53" spans="1:1">
      <c r="A53" s="29" t="str">
        <f t="shared" si="0"/>
        <v/>
      </c>
    </row>
    <row r="54" spans="1:1">
      <c r="A54" s="29" t="str">
        <f t="shared" si="0"/>
        <v/>
      </c>
    </row>
    <row r="55" spans="1:1">
      <c r="A55" s="29" t="str">
        <f t="shared" si="0"/>
        <v/>
      </c>
    </row>
    <row r="56" spans="1:1">
      <c r="A56" s="29" t="str">
        <f t="shared" si="0"/>
        <v/>
      </c>
    </row>
    <row r="57" spans="1:1">
      <c r="A57" s="29" t="str">
        <f t="shared" si="0"/>
        <v/>
      </c>
    </row>
    <row r="58" spans="1:1">
      <c r="A58" s="29" t="str">
        <f t="shared" si="0"/>
        <v/>
      </c>
    </row>
    <row r="59" spans="1:1">
      <c r="A59" s="29" t="str">
        <f t="shared" si="0"/>
        <v/>
      </c>
    </row>
    <row r="60" spans="1:1">
      <c r="A60" s="29" t="str">
        <f t="shared" si="0"/>
        <v/>
      </c>
    </row>
    <row r="61" spans="1:1">
      <c r="A61" s="29" t="str">
        <f t="shared" si="0"/>
        <v/>
      </c>
    </row>
    <row r="62" spans="1:1">
      <c r="A62" s="29" t="str">
        <f t="shared" si="0"/>
        <v/>
      </c>
    </row>
    <row r="63" spans="1:1">
      <c r="A63" s="29" t="str">
        <f t="shared" si="0"/>
        <v/>
      </c>
    </row>
    <row r="64" spans="1:1">
      <c r="A64" s="29" t="str">
        <f t="shared" si="0"/>
        <v/>
      </c>
    </row>
    <row r="65" spans="1:1">
      <c r="A65" s="29" t="str">
        <f t="shared" si="0"/>
        <v/>
      </c>
    </row>
    <row r="66" spans="1:1">
      <c r="A66" s="29" t="str">
        <f t="shared" si="0"/>
        <v/>
      </c>
    </row>
    <row r="67" spans="1:1">
      <c r="A67" s="29" t="str">
        <f t="shared" si="0"/>
        <v/>
      </c>
    </row>
    <row r="68" spans="1:1">
      <c r="A68" s="29" t="str">
        <f t="shared" ref="A68:A100" si="1">IF(B68="","",A67+1)</f>
        <v/>
      </c>
    </row>
    <row r="69" spans="1:1">
      <c r="A69" s="29" t="str">
        <f t="shared" si="1"/>
        <v/>
      </c>
    </row>
    <row r="70" spans="1:1">
      <c r="A70" s="29" t="str">
        <f t="shared" si="1"/>
        <v/>
      </c>
    </row>
    <row r="71" spans="1:1">
      <c r="A71" s="29" t="str">
        <f t="shared" si="1"/>
        <v/>
      </c>
    </row>
    <row r="72" spans="1:1">
      <c r="A72" s="29" t="str">
        <f t="shared" si="1"/>
        <v/>
      </c>
    </row>
    <row r="73" spans="1:1">
      <c r="A73" s="29" t="str">
        <f t="shared" si="1"/>
        <v/>
      </c>
    </row>
    <row r="74" spans="1:1">
      <c r="A74" s="29" t="str">
        <f t="shared" si="1"/>
        <v/>
      </c>
    </row>
    <row r="75" spans="1:1">
      <c r="A75" s="29" t="str">
        <f t="shared" si="1"/>
        <v/>
      </c>
    </row>
    <row r="76" spans="1:1">
      <c r="A76" s="29" t="str">
        <f t="shared" si="1"/>
        <v/>
      </c>
    </row>
    <row r="77" spans="1:1">
      <c r="A77" s="29" t="str">
        <f t="shared" si="1"/>
        <v/>
      </c>
    </row>
    <row r="78" spans="1:1">
      <c r="A78" s="29" t="str">
        <f t="shared" si="1"/>
        <v/>
      </c>
    </row>
    <row r="79" spans="1:1">
      <c r="A79" s="29" t="str">
        <f t="shared" si="1"/>
        <v/>
      </c>
    </row>
    <row r="80" spans="1:1">
      <c r="A80" s="29" t="str">
        <f t="shared" si="1"/>
        <v/>
      </c>
    </row>
    <row r="81" spans="1:1">
      <c r="A81" s="29" t="str">
        <f t="shared" si="1"/>
        <v/>
      </c>
    </row>
    <row r="82" spans="1:1">
      <c r="A82" s="29" t="str">
        <f t="shared" si="1"/>
        <v/>
      </c>
    </row>
    <row r="83" spans="1:1">
      <c r="A83" s="29" t="str">
        <f t="shared" si="1"/>
        <v/>
      </c>
    </row>
    <row r="84" spans="1:1">
      <c r="A84" s="29" t="str">
        <f t="shared" si="1"/>
        <v/>
      </c>
    </row>
    <row r="85" spans="1:1">
      <c r="A85" s="29" t="str">
        <f t="shared" si="1"/>
        <v/>
      </c>
    </row>
    <row r="86" spans="1:1">
      <c r="A86" s="29" t="str">
        <f t="shared" si="1"/>
        <v/>
      </c>
    </row>
    <row r="87" spans="1:1">
      <c r="A87" s="29" t="str">
        <f t="shared" si="1"/>
        <v/>
      </c>
    </row>
    <row r="88" spans="1:1">
      <c r="A88" s="29" t="str">
        <f t="shared" si="1"/>
        <v/>
      </c>
    </row>
    <row r="89" spans="1:1">
      <c r="A89" s="29" t="str">
        <f t="shared" si="1"/>
        <v/>
      </c>
    </row>
    <row r="90" spans="1:1">
      <c r="A90" s="29" t="str">
        <f t="shared" si="1"/>
        <v/>
      </c>
    </row>
    <row r="91" spans="1:1">
      <c r="A91" s="29" t="str">
        <f t="shared" si="1"/>
        <v/>
      </c>
    </row>
    <row r="92" spans="1:1">
      <c r="A92" s="29" t="str">
        <f t="shared" si="1"/>
        <v/>
      </c>
    </row>
    <row r="93" spans="1:1">
      <c r="A93" s="29" t="str">
        <f t="shared" si="1"/>
        <v/>
      </c>
    </row>
    <row r="94" spans="1:1">
      <c r="A94" s="29" t="str">
        <f t="shared" si="1"/>
        <v/>
      </c>
    </row>
    <row r="95" spans="1:1">
      <c r="A95" s="29" t="str">
        <f t="shared" si="1"/>
        <v/>
      </c>
    </row>
    <row r="96" spans="1:1">
      <c r="A96" s="29" t="str">
        <f t="shared" si="1"/>
        <v/>
      </c>
    </row>
    <row r="97" spans="1:1">
      <c r="A97" s="29" t="str">
        <f t="shared" si="1"/>
        <v/>
      </c>
    </row>
    <row r="98" spans="1:1">
      <c r="A98" s="29" t="str">
        <f t="shared" si="1"/>
        <v/>
      </c>
    </row>
    <row r="99" spans="1:1">
      <c r="A99" s="29" t="str">
        <f t="shared" si="1"/>
        <v/>
      </c>
    </row>
    <row r="100" spans="1:1">
      <c r="A100" s="29"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4.4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aguacate</v>
      </c>
      <c r="C2" t="str">
        <v>Aguacate</v>
      </c>
    </row>
    <row r="3" spans="1:3">
      <c r="A3" s="1" t="str">
        <v>agricola</v>
      </c>
      <c r="B3" s="1" t="str">
        <v>aguacate_hass</v>
      </c>
      <c r="C3" t="str">
        <v>Aguacate Hass</v>
      </c>
    </row>
    <row r="4" spans="1:3">
      <c r="A4" s="1" t="str">
        <v>agricola</v>
      </c>
      <c r="B4" s="1" t="str">
        <v>ahuyama</v>
      </c>
      <c r="C4" t="str">
        <v>Ahuyama</v>
      </c>
    </row>
    <row r="5" spans="1:3">
      <c r="A5" s="1" t="str">
        <v>agricola</v>
      </c>
      <c r="B5" s="1" t="str">
        <v>aji</v>
      </c>
      <c r="C5" t="str">
        <v>Ají</v>
      </c>
    </row>
    <row r="6" spans="1:3">
      <c r="A6" s="1" t="str">
        <v>agricola</v>
      </c>
      <c r="B6" s="1" t="str">
        <v>aji_dulce</v>
      </c>
      <c r="C6" t="str">
        <v>Ají dulce</v>
      </c>
    </row>
    <row r="7" spans="1:3">
      <c r="A7" s="1" t="str">
        <v>agricola</v>
      </c>
      <c r="B7" s="1" t="str">
        <v>ajonjoli</v>
      </c>
      <c r="C7" t="str">
        <v>Ajonjolí</v>
      </c>
    </row>
    <row r="8" spans="1:3">
      <c r="A8" s="1" t="str">
        <v>agricola</v>
      </c>
      <c r="B8" s="1" t="str">
        <v>algodon</v>
      </c>
      <c r="C8" t="str">
        <v>Algodón</v>
      </c>
    </row>
    <row r="9" spans="1:3">
      <c r="A9" s="1" t="str">
        <v>pecuaria</v>
      </c>
      <c r="B9" s="1" t="str">
        <v>apicultura</v>
      </c>
      <c r="C9" t="str">
        <v>Apicultura</v>
      </c>
    </row>
    <row r="10" spans="1:3">
      <c r="A10" s="1" t="str">
        <v>agricola</v>
      </c>
      <c r="B10" s="1" t="str">
        <v>arracacha</v>
      </c>
      <c r="C10" t="str">
        <v>Arracacha</v>
      </c>
    </row>
    <row r="11" spans="1:3">
      <c r="A11" s="1" t="str">
        <v>agricola</v>
      </c>
      <c r="B11" s="1" t="str">
        <v>arroz_riego</v>
      </c>
      <c r="C11" t="str">
        <v>Arroz riego</v>
      </c>
    </row>
    <row r="12" spans="1:3">
      <c r="A12" s="1" t="str">
        <v>agricola</v>
      </c>
      <c r="B12" s="1" t="str">
        <v>arroz_secano</v>
      </c>
      <c r="C12" t="str">
        <v>Arroz secano</v>
      </c>
    </row>
    <row r="13" spans="1:3">
      <c r="A13" s="1" t="str">
        <v>agricola</v>
      </c>
      <c r="B13" s="1" t="str">
        <v>arveja</v>
      </c>
      <c r="C13" t="str">
        <v>Arveja</v>
      </c>
    </row>
    <row r="14" spans="1:3">
      <c r="A14" s="1" t="str">
        <v>agricola</v>
      </c>
      <c r="B14" s="1" t="str">
        <v>asai</v>
      </c>
      <c r="C14" t="str">
        <v>Açaí</v>
      </c>
    </row>
    <row r="15" spans="1:3">
      <c r="A15" s="1" t="str">
        <v>pecuaria</v>
      </c>
      <c r="B15" s="1" t="str">
        <v>avicultura_engorde</v>
      </c>
      <c r="C15" t="str">
        <v>Avicultura de engorde</v>
      </c>
    </row>
    <row r="16" spans="1:3">
      <c r="A16" s="1" t="str">
        <v>pecuaria</v>
      </c>
      <c r="B16" s="1" t="str">
        <v>avicultura_postura</v>
      </c>
      <c r="C16" t="str">
        <v>Avicultura de postura</v>
      </c>
    </row>
    <row r="17" spans="1:3">
      <c r="A17" s="1" t="str">
        <v>agricola</v>
      </c>
      <c r="B17" s="1" t="str">
        <v>batata</v>
      </c>
      <c r="C17" t="str">
        <v>Batata</v>
      </c>
    </row>
    <row r="18" spans="1:3">
      <c r="A18" s="1" t="str">
        <v>agricola</v>
      </c>
      <c r="B18" s="1" t="str">
        <v>berenjena</v>
      </c>
      <c r="C18" t="str">
        <v>Berenjena</v>
      </c>
    </row>
    <row r="19" spans="1:3">
      <c r="A19" s="1" t="str">
        <v>pecuaria</v>
      </c>
      <c r="B19" s="1" t="str">
        <v>bufalos</v>
      </c>
      <c r="C19" t="str">
        <v>Búfalos</v>
      </c>
    </row>
    <row r="20" spans="1:3">
      <c r="A20" s="1" t="str">
        <v>agricola</v>
      </c>
      <c r="B20" s="1" t="str">
        <v>cacao</v>
      </c>
      <c r="C20" t="str">
        <v>Cacao</v>
      </c>
    </row>
    <row r="21" spans="1:3">
      <c r="A21" s="1" t="str">
        <v>agricola</v>
      </c>
      <c r="B21" s="1" t="str">
        <v>cacao_platano</v>
      </c>
      <c r="C21" t="str">
        <v>Cacao plátano</v>
      </c>
    </row>
    <row r="22" spans="1:3">
      <c r="A22" s="1" t="str">
        <v>agricola</v>
      </c>
      <c r="B22" s="1" t="str">
        <v>cacao_sombrio</v>
      </c>
      <c r="C22" t="str">
        <v>Cacao en sistema de sombrío</v>
      </c>
    </row>
    <row r="23" spans="1:3">
      <c r="A23" s="1" t="str">
        <v>agricola</v>
      </c>
      <c r="B23" s="1" t="str">
        <v>cachaco</v>
      </c>
      <c r="C23" t="str">
        <v>Cachaco</v>
      </c>
    </row>
    <row r="24" spans="1:3">
      <c r="A24" s="1" t="str">
        <v>agricola</v>
      </c>
      <c r="B24" s="1" t="str">
        <v>cafe</v>
      </c>
      <c r="C24" t="str">
        <v>Café</v>
      </c>
    </row>
    <row r="25" spans="1:3">
      <c r="A25" s="1" t="str">
        <v>agricola</v>
      </c>
      <c r="B25" s="1" t="str">
        <v>cafe_aguacate</v>
      </c>
      <c r="C25" t="str">
        <v>Café aguacate</v>
      </c>
    </row>
    <row r="26" spans="1:3">
      <c r="A26" s="1" t="str">
        <v>agricola</v>
      </c>
      <c r="B26" s="1" t="str">
        <v>cafe_frijol_arbustivo</v>
      </c>
      <c r="C26" t="str">
        <v>Café en asocio con frijol arbustivo</v>
      </c>
    </row>
    <row r="27" spans="1:3">
      <c r="A27" s="1" t="str">
        <v>agricola</v>
      </c>
      <c r="B27" s="1" t="str">
        <v>cafe_maiz</v>
      </c>
      <c r="C27" t="str">
        <v>Café maíz</v>
      </c>
    </row>
    <row r="28" spans="1:3">
      <c r="A28" s="1" t="str">
        <v>agricola</v>
      </c>
      <c r="B28" s="1" t="str">
        <v>cafe_platano</v>
      </c>
      <c r="C28" t="str">
        <v>Café plátano</v>
      </c>
    </row>
    <row r="29" spans="1:3">
      <c r="A29" s="1" t="str">
        <v>agricola</v>
      </c>
      <c r="B29" s="1" t="str">
        <v>cafe_platano_frutales_forestal</v>
      </c>
      <c r="C29" t="str">
        <v>Café en asocio con plátano, frutales y sistema forestal</v>
      </c>
    </row>
    <row r="30" spans="1:3">
      <c r="A30" s="1" t="str">
        <v>agricola</v>
      </c>
      <c r="B30" s="1" t="str">
        <v>cafe_sombrio</v>
      </c>
      <c r="C30" t="str">
        <v>Café en sistema de sombrío</v>
      </c>
    </row>
    <row r="31" spans="1:3">
      <c r="A31" s="1" t="str">
        <v>agricola</v>
      </c>
      <c r="B31" s="1" t="str">
        <v>calabacin</v>
      </c>
      <c r="C31" t="str">
        <v>Calabacín</v>
      </c>
    </row>
    <row r="32" spans="1:3">
      <c r="A32" s="1" t="str">
        <v>pecuaria</v>
      </c>
      <c r="B32" s="1" t="str">
        <v>camaron</v>
      </c>
      <c r="C32" t="str">
        <v>Camarón</v>
      </c>
    </row>
    <row r="33" spans="1:3">
      <c r="A33" s="1" t="str">
        <v>agricola</v>
      </c>
      <c r="B33" s="1" t="str">
        <v>cana</v>
      </c>
      <c r="C33" t="str">
        <v>Caña</v>
      </c>
    </row>
    <row r="34" spans="1:3">
      <c r="A34" s="1" t="str">
        <v>agricola</v>
      </c>
      <c r="B34" s="1" t="str">
        <v>cana_panelera</v>
      </c>
      <c r="C34" t="str">
        <v>Caña panelera</v>
      </c>
    </row>
    <row r="35" spans="1:3">
      <c r="A35" s="1" t="str">
        <v>pecuaria</v>
      </c>
      <c r="B35" s="1" t="str">
        <v>caprinos</v>
      </c>
      <c r="C35" t="str">
        <v>Caprinos</v>
      </c>
    </row>
    <row r="36" spans="1:3">
      <c r="A36" s="1" t="str">
        <v>agricola</v>
      </c>
      <c r="B36" s="1" t="str">
        <v>caucho</v>
      </c>
      <c r="C36" t="str">
        <v>Caucho</v>
      </c>
    </row>
    <row r="37" spans="1:3">
      <c r="A37" s="1" t="str">
        <v>agricola</v>
      </c>
      <c r="B37" s="1" t="str">
        <v>cebolla_bulbo</v>
      </c>
      <c r="C37" t="str">
        <v>Cebolla bulbo</v>
      </c>
    </row>
    <row r="38" spans="1:3">
      <c r="A38" s="1" t="str">
        <v>agricola</v>
      </c>
      <c r="B38" s="1" t="str">
        <v>cebolla_junca</v>
      </c>
      <c r="C38" t="str">
        <v>Cebolla junca</v>
      </c>
    </row>
    <row r="39" spans="1:3">
      <c r="A39" s="1" t="str">
        <v>agricola</v>
      </c>
      <c r="B39" s="1" t="str">
        <v>chontaduro</v>
      </c>
      <c r="C39" t="str">
        <v>Chontaduro</v>
      </c>
    </row>
    <row r="40" spans="1:3">
      <c r="A40" s="1" t="str">
        <v>agricola</v>
      </c>
      <c r="B40" s="1" t="str">
        <v>cilantro_morron</v>
      </c>
      <c r="C40" t="str">
        <v>Cilantro morrón</v>
      </c>
    </row>
    <row r="41" spans="1:3">
      <c r="A41" s="1" t="str">
        <v>agricola</v>
      </c>
      <c r="B41" s="1" t="str">
        <v>ciruela</v>
      </c>
      <c r="C41" t="str">
        <v>Ciruela</v>
      </c>
    </row>
    <row r="42" spans="1:3">
      <c r="A42" s="1" t="str">
        <v>agricola</v>
      </c>
      <c r="B42" s="1" t="str">
        <v>ciruela_castilla</v>
      </c>
      <c r="C42" t="str">
        <v>Ciruela castilla</v>
      </c>
    </row>
    <row r="43" spans="1:3">
      <c r="A43" s="1" t="str">
        <v>agricola</v>
      </c>
      <c r="B43" s="1" t="str">
        <v>citricos</v>
      </c>
      <c r="C43" t="str">
        <v>Cítricos</v>
      </c>
    </row>
    <row r="44" spans="1:3">
      <c r="A44" s="1" t="str">
        <v>agricola</v>
      </c>
      <c r="B44" s="1" t="str">
        <v>coco</v>
      </c>
      <c r="C44" t="str">
        <v>Coco</v>
      </c>
    </row>
    <row r="45" spans="1:3">
      <c r="A45" s="1" t="str">
        <v>pecuaria</v>
      </c>
      <c r="B45" s="1" t="str">
        <v>codornices</v>
      </c>
      <c r="C45" t="str">
        <v>Codornices</v>
      </c>
    </row>
    <row r="46" spans="1:3">
      <c r="A46" s="1" t="str">
        <v>pecuaria</v>
      </c>
      <c r="B46" s="1" t="str">
        <v>cunicultura</v>
      </c>
      <c r="C46" t="str">
        <v>Cunicultura</v>
      </c>
    </row>
    <row r="47" spans="1:3">
      <c r="A47" s="1" t="str">
        <v>pecuaria</v>
      </c>
      <c r="B47" s="1" t="str">
        <v>cuyicultura</v>
      </c>
      <c r="C47" t="str">
        <v>Cuyicultura</v>
      </c>
    </row>
    <row r="48" spans="1:3">
      <c r="A48" s="1" t="str">
        <v>agricola</v>
      </c>
      <c r="B48" s="1" t="str">
        <v>espinaca</v>
      </c>
      <c r="C48" t="str">
        <v>Espinaca</v>
      </c>
    </row>
    <row r="49" spans="1:3">
      <c r="A49" s="1" t="str">
        <v>agricola</v>
      </c>
      <c r="B49" s="1" t="str">
        <v>frijol</v>
      </c>
      <c r="C49" t="str">
        <v>Frijol</v>
      </c>
    </row>
    <row r="50" spans="1:3">
      <c r="A50" s="1" t="str">
        <v>agricola</v>
      </c>
      <c r="B50" s="1" t="str">
        <v>frijol_arbustivo</v>
      </c>
      <c r="C50" t="str">
        <v>Frjiol arbustivo</v>
      </c>
    </row>
    <row r="51" spans="1:3">
      <c r="A51" s="1" t="str">
        <v>agricola</v>
      </c>
      <c r="B51" s="1" t="str">
        <v>frijol_caraota</v>
      </c>
      <c r="C51" t="str">
        <v>Frijol caraota</v>
      </c>
    </row>
    <row r="52" spans="1:3">
      <c r="A52" s="1" t="str">
        <v>agricola</v>
      </c>
      <c r="B52" s="1" t="str">
        <v>frijol_caupi</v>
      </c>
      <c r="C52" t="str">
        <v>Frijol Caupí</v>
      </c>
    </row>
    <row r="53" spans="1:3">
      <c r="A53" s="1" t="str">
        <v>agricola</v>
      </c>
      <c r="B53" s="1" t="str">
        <v>frijol_cabeza_negra</v>
      </c>
      <c r="C53" t="str">
        <v>Frijol cabeza negra</v>
      </c>
    </row>
    <row r="54" spans="1:3">
      <c r="A54" s="1" t="str">
        <v>agricola</v>
      </c>
      <c r="B54" s="1" t="str">
        <v>frijol_rosado_zaragoza</v>
      </c>
      <c r="C54" t="str">
        <v>Frijol rosado zaragoza</v>
      </c>
    </row>
    <row r="55" spans="1:3">
      <c r="A55" s="1" t="str">
        <v>agricola</v>
      </c>
      <c r="B55" s="1" t="str">
        <v>frijol_voluble</v>
      </c>
      <c r="C55" t="str">
        <v>Frijol voluble</v>
      </c>
    </row>
    <row r="56" spans="1:3">
      <c r="A56" s="1" t="str">
        <v>pecuaria</v>
      </c>
      <c r="B56" s="1" t="str">
        <v>ganaderia_carne</v>
      </c>
      <c r="C56" t="str">
        <v>Ganadería de carne</v>
      </c>
    </row>
    <row r="57" spans="1:3">
      <c r="A57" s="1" t="str">
        <v>pecuaria</v>
      </c>
      <c r="B57" s="1" t="str">
        <v>ganaderia_dp</v>
      </c>
      <c r="C57" t="str">
        <v>Ganadería doble propósito</v>
      </c>
    </row>
    <row r="58" spans="1:3">
      <c r="A58" s="1" t="str">
        <v>pecuaria</v>
      </c>
      <c r="B58" s="1" t="str">
        <v>ganaderia_leche</v>
      </c>
      <c r="C58" t="str">
        <v>Ganadería de leche</v>
      </c>
    </row>
    <row r="59" spans="1:3">
      <c r="A59" s="1" t="str">
        <v>agricola</v>
      </c>
      <c r="B59" s="1" t="str">
        <v>granadilla</v>
      </c>
      <c r="C59" t="str">
        <v>Granadilla</v>
      </c>
    </row>
    <row r="60" spans="1:3">
      <c r="A60" s="1" t="str">
        <v>agricola</v>
      </c>
      <c r="B60" s="1" t="str">
        <v>guandul</v>
      </c>
      <c r="C60" t="str">
        <v>Guandul</v>
      </c>
    </row>
    <row r="61" spans="1:3">
      <c r="A61" s="1" t="str">
        <v>agricola</v>
      </c>
      <c r="B61" s="1" t="str">
        <v>gulupa</v>
      </c>
      <c r="C61" t="str">
        <v>Gulupa</v>
      </c>
    </row>
    <row r="62" spans="1:3">
      <c r="A62" s="1" t="str">
        <v>agricola</v>
      </c>
      <c r="B62" s="1" t="str">
        <v>lechuga_gourmet</v>
      </c>
      <c r="C62" t="str">
        <v>Lechuga gourmet</v>
      </c>
    </row>
    <row r="63" spans="1:3">
      <c r="A63" s="1" t="str">
        <v>agricola</v>
      </c>
      <c r="B63" s="1" t="str">
        <v>limon</v>
      </c>
      <c r="C63" t="str">
        <v>Limón</v>
      </c>
    </row>
    <row r="64" spans="1:3">
      <c r="A64" s="1" t="str">
        <v>agricola</v>
      </c>
      <c r="B64" s="1" t="str">
        <v>limon_tahiti</v>
      </c>
      <c r="C64" t="str">
        <v>Limón Tahití</v>
      </c>
    </row>
    <row r="65" spans="1:3">
      <c r="A65" s="1" t="str">
        <v>agricola</v>
      </c>
      <c r="B65" s="1" t="str">
        <v>maiz</v>
      </c>
      <c r="C65" t="str">
        <v>Maíz</v>
      </c>
    </row>
    <row r="66" spans="1:3">
      <c r="A66" s="1" t="str">
        <v>agricola</v>
      </c>
      <c r="B66" s="1" t="str">
        <v>maiz_amarillo</v>
      </c>
      <c r="C66" t="str">
        <v>Maíz amarillo</v>
      </c>
    </row>
    <row r="67" spans="1:3">
      <c r="A67" s="1" t="str">
        <v>agricola</v>
      </c>
      <c r="B67" s="1" t="str">
        <v>maiz_amarillo_tradicional</v>
      </c>
      <c r="C67" t="str">
        <v>Maíz amarillo  tradicional</v>
      </c>
    </row>
    <row r="68" spans="1:3">
      <c r="A68" s="1" t="str">
        <v>agricola</v>
      </c>
      <c r="B68" s="1" t="str">
        <v>maiz_blanco</v>
      </c>
      <c r="C68" t="str">
        <v>Maíz blanco</v>
      </c>
    </row>
    <row r="69" spans="1:3">
      <c r="A69" s="1" t="str">
        <v>agricola</v>
      </c>
      <c r="B69" s="1" t="str">
        <v>maiz_blanco_tradicional</v>
      </c>
      <c r="C69" t="str">
        <v>Maíz blanco tradicional</v>
      </c>
    </row>
    <row r="70" spans="1:3">
      <c r="A70" s="1" t="str">
        <v>agricola</v>
      </c>
      <c r="B70" s="1" t="str">
        <v>maiz_tecnificado</v>
      </c>
      <c r="C70" t="str">
        <v>Maíz tecnificado</v>
      </c>
    </row>
    <row r="71" spans="1:3">
      <c r="A71" s="1" t="str">
        <v>agricola</v>
      </c>
      <c r="B71" s="1" t="str">
        <v>maiz_tradicional</v>
      </c>
      <c r="C71" t="str">
        <v>Maíz tradicional</v>
      </c>
    </row>
    <row r="72" spans="1:3">
      <c r="A72" s="1" t="str">
        <v>agricola</v>
      </c>
      <c r="B72" s="1" t="str">
        <v>malanga</v>
      </c>
      <c r="C72" t="str">
        <v>Malanga</v>
      </c>
    </row>
    <row r="73" spans="1:3">
      <c r="A73" s="1" t="str">
        <v>agricola</v>
      </c>
      <c r="B73" s="1" t="str">
        <v>mamoncillo</v>
      </c>
      <c r="C73" t="str">
        <v>Mamoncillo</v>
      </c>
    </row>
    <row r="74" spans="1:3">
      <c r="A74" s="1" t="str">
        <v>agricola</v>
      </c>
      <c r="B74" s="1" t="str">
        <v>mango</v>
      </c>
      <c r="C74" t="str">
        <v>Mango</v>
      </c>
    </row>
    <row r="75" spans="1:3">
      <c r="A75" s="1" t="str">
        <v>agricola</v>
      </c>
      <c r="B75" s="1" t="str">
        <v>mango_tommy</v>
      </c>
      <c r="C75" t="str">
        <v>Mango tommy</v>
      </c>
    </row>
    <row r="76" spans="1:3">
      <c r="A76" s="1" t="str">
        <v>agricola</v>
      </c>
      <c r="B76" s="1" t="str">
        <v>maracuya</v>
      </c>
      <c r="C76" t="str">
        <v>Maracuyá</v>
      </c>
    </row>
    <row r="77" spans="1:3">
      <c r="A77" s="1" t="str">
        <v>agricola</v>
      </c>
      <c r="B77" s="1" t="str">
        <v>melon</v>
      </c>
      <c r="C77" t="str">
        <v xml:space="preserve">Melón </v>
      </c>
    </row>
    <row r="78" spans="1:3">
      <c r="A78" s="1" t="str">
        <v>agricola</v>
      </c>
      <c r="B78" s="1" t="str">
        <v>name</v>
      </c>
      <c r="C78" t="str">
        <v>Ñame</v>
      </c>
    </row>
    <row r="79" spans="1:3">
      <c r="A79" s="1" t="str">
        <v>agricola</v>
      </c>
      <c r="B79" s="1" t="str">
        <v>name_diamante</v>
      </c>
      <c r="C79" t="str">
        <v>Ñame diamante</v>
      </c>
    </row>
    <row r="80" spans="1:3">
      <c r="A80" s="1" t="str">
        <v>agricola</v>
      </c>
      <c r="B80" s="1" t="str">
        <v>name_espino</v>
      </c>
      <c r="C80" t="str">
        <v>Ñame espino</v>
      </c>
    </row>
    <row r="81" spans="1:3">
      <c r="A81" s="1" t="str">
        <v>agricola</v>
      </c>
      <c r="B81" s="1" t="str">
        <v>naranja_valencia</v>
      </c>
      <c r="C81" t="str">
        <v>Naranja valencia</v>
      </c>
    </row>
    <row r="82" spans="1:3">
      <c r="A82" s="1" t="str">
        <v>pecuaria</v>
      </c>
      <c r="B82" s="1" t="str">
        <v>ovinos</v>
      </c>
      <c r="C82" t="str">
        <v>Ovinos</v>
      </c>
    </row>
    <row r="83" spans="1:3">
      <c r="A83" s="1" t="str">
        <v>agricola</v>
      </c>
      <c r="B83" s="1" t="str">
        <v>palma_aceite</v>
      </c>
      <c r="C83" t="str">
        <v>Palma de aceite</v>
      </c>
    </row>
    <row r="84" spans="1:3">
      <c r="A84" s="1" t="str">
        <v>agricola</v>
      </c>
      <c r="B84" s="1" t="str">
        <v>papa</v>
      </c>
      <c r="C84" t="str">
        <v>Papa</v>
      </c>
    </row>
    <row r="85" spans="1:3">
      <c r="A85" s="1" t="str">
        <v>agricola</v>
      </c>
      <c r="B85" s="1" t="str">
        <v>papa_criolla</v>
      </c>
      <c r="C85" t="str">
        <v>Papa criolla</v>
      </c>
    </row>
    <row r="86" spans="1:3">
      <c r="A86" s="1" t="str">
        <v>agricola</v>
      </c>
      <c r="B86" s="1" t="str">
        <v>papaya</v>
      </c>
      <c r="C86" t="str">
        <v>Papaya</v>
      </c>
    </row>
    <row r="87" spans="1:3">
      <c r="A87" s="1" t="str">
        <v>agricola</v>
      </c>
      <c r="B87" s="1" t="str">
        <v>patilla</v>
      </c>
      <c r="C87" t="str">
        <v>Patilla</v>
      </c>
    </row>
    <row r="88" spans="1:3">
      <c r="A88" s="1" t="str">
        <v>agricola</v>
      </c>
      <c r="B88" s="1" t="str">
        <v>pepino_guiso</v>
      </c>
      <c r="C88" t="str">
        <v>Pepino guiso</v>
      </c>
    </row>
    <row r="89" spans="1:3">
      <c r="A89" s="1" t="str">
        <v>pecuaria</v>
      </c>
      <c r="B89" s="1" t="str">
        <v>piangua</v>
      </c>
      <c r="C89" t="str">
        <v>Piangua</v>
      </c>
    </row>
    <row r="90" spans="1:3">
      <c r="A90" s="1" t="str">
        <v>agricola</v>
      </c>
      <c r="B90" s="1" t="str">
        <v>pimienta</v>
      </c>
      <c r="C90" t="str">
        <v>Pimienta</v>
      </c>
    </row>
    <row r="91" spans="1:3">
      <c r="A91" s="1" t="str">
        <v>agricola</v>
      </c>
      <c r="B91" s="1" t="str">
        <v>piña</v>
      </c>
      <c r="C91" t="str">
        <v>Piña</v>
      </c>
    </row>
    <row r="92" spans="1:3">
      <c r="A92" s="1" t="str">
        <v>pecuaria</v>
      </c>
      <c r="B92" s="1" t="str">
        <v>piscicultura_bocachico</v>
      </c>
      <c r="C92" t="str">
        <v>Piscicultura</v>
      </c>
    </row>
    <row r="93" spans="1:3">
      <c r="A93" s="1" t="str">
        <v>pecuaria</v>
      </c>
      <c r="B93" s="1" t="str">
        <v>piscicultura_cachama</v>
      </c>
      <c r="C93" t="str">
        <v>Piscicultura cachama</v>
      </c>
    </row>
    <row r="94" spans="1:3">
      <c r="A94" s="1" t="str">
        <v>pecuaria</v>
      </c>
      <c r="B94" s="1" t="str">
        <v>piscicultura_cachama_bocachico</v>
      </c>
      <c r="C94" t="str">
        <v>Piscicultura cachama bocachico</v>
      </c>
    </row>
    <row r="95" spans="1:3">
      <c r="A95" s="1" t="str">
        <v>pecuaria</v>
      </c>
      <c r="B95" s="1" t="str">
        <v>piscicultura_tilapia</v>
      </c>
      <c r="C95" t="str">
        <v>Piscicultura tilapia</v>
      </c>
    </row>
    <row r="96" spans="1:3">
      <c r="A96" s="1" t="str">
        <v>pecuaria</v>
      </c>
      <c r="B96" s="1" t="str">
        <v>piscicultura_tilapia_bocachico</v>
      </c>
      <c r="C96" t="str">
        <v>Piscicultura tilapia y bocachico</v>
      </c>
    </row>
    <row r="97" spans="1:3">
      <c r="A97" s="1" t="str">
        <v>pecuaria</v>
      </c>
      <c r="B97" s="1" t="str">
        <v>piscicultura_tilapia_cachama</v>
      </c>
      <c r="C97" t="str">
        <v>Piscicultura tilapia y cachama</v>
      </c>
    </row>
    <row r="98" spans="1:3">
      <c r="A98" s="1" t="str">
        <v>pecuaria</v>
      </c>
      <c r="B98" s="1" t="str">
        <v>piscicultura_trucha</v>
      </c>
      <c r="C98" t="str">
        <v>Piscicultura trucha</v>
      </c>
    </row>
    <row r="99" spans="1:3">
      <c r="A99" s="1" t="str">
        <v>agricola</v>
      </c>
      <c r="B99" s="1" t="str">
        <v>platano</v>
      </c>
      <c r="C99" t="str">
        <v>Plátano</v>
      </c>
    </row>
    <row r="100" spans="1:3">
      <c r="A100" s="1" t="str">
        <v>pecuaria</v>
      </c>
      <c r="B100" s="1" t="str">
        <v>porcicultura_ceba</v>
      </c>
      <c r="C100" t="str">
        <v>Posrcicultura de ceba</v>
      </c>
    </row>
    <row r="101" spans="1:3">
      <c r="A101" s="1" t="str">
        <v>pecuaria</v>
      </c>
      <c r="B101" s="1" t="str">
        <v>porcicultura_ciclo_completo</v>
      </c>
      <c r="C101" t="str">
        <v>Porcicultura de ciclo completo</v>
      </c>
    </row>
    <row r="102" spans="1:3">
      <c r="A102" s="1" t="str">
        <v>pecuaria</v>
      </c>
      <c r="B102" s="1" t="str">
        <v>porcicultura_cria</v>
      </c>
      <c r="C102" t="str">
        <v>Porcicultura de cría</v>
      </c>
    </row>
    <row r="103" spans="1:3">
      <c r="A103" s="1" t="str">
        <v>pecuaria</v>
      </c>
      <c r="B103" s="1" t="str">
        <v>porcicultura_cria_levante</v>
      </c>
      <c r="C103" t="str">
        <v>Porcicultura de cría y levante</v>
      </c>
    </row>
    <row r="104" spans="1:3">
      <c r="A104" s="1" t="str">
        <v>agricola</v>
      </c>
      <c r="B104" s="1" t="str">
        <v>sacha_inchi</v>
      </c>
      <c r="C104" t="str">
        <v>Sacha incho</v>
      </c>
    </row>
    <row r="105" spans="1:3">
      <c r="A105" s="1" t="str">
        <v>agricola</v>
      </c>
      <c r="B105" s="1" t="str">
        <v>sorgo</v>
      </c>
      <c r="C105" t="str">
        <v>Sorgo</v>
      </c>
    </row>
    <row r="106" spans="1:3">
      <c r="A106" s="1" t="str">
        <v>agricola</v>
      </c>
      <c r="B106" s="1" t="str">
        <v>stevia</v>
      </c>
      <c r="C106" t="str">
        <v>Stevia</v>
      </c>
    </row>
    <row r="107" spans="1:3">
      <c r="A107" s="1" t="str">
        <v>agricola</v>
      </c>
      <c r="B107" s="1" t="str">
        <v>tomate_arbol</v>
      </c>
      <c r="C107" t="str">
        <v>Tomate de árbol</v>
      </c>
    </row>
    <row r="108" spans="1:3">
      <c r="A108" s="1" t="str">
        <v>agricola</v>
      </c>
      <c r="B108" s="1" t="str">
        <v>tomate_cherry</v>
      </c>
      <c r="C108" t="str">
        <v>Tomate Cherry</v>
      </c>
    </row>
    <row r="109" spans="1:3">
      <c r="A109" s="1" t="str">
        <v>agricola</v>
      </c>
      <c r="B109" s="1" t="str">
        <v>tomate_mesa</v>
      </c>
      <c r="C109" t="str">
        <v>Tomate de mesa</v>
      </c>
    </row>
    <row r="110" spans="1:3">
      <c r="A110" s="1" t="str">
        <v>agricola</v>
      </c>
      <c r="B110" s="1" t="str">
        <v>uchuva</v>
      </c>
      <c r="C110" t="str">
        <v>Uchuva</v>
      </c>
    </row>
    <row r="111" spans="1:3">
      <c r="A111" s="1" t="str">
        <v>agricola</v>
      </c>
      <c r="B111" s="1" t="str">
        <v>yuca</v>
      </c>
      <c r="C111" t="str">
        <v>Yuca</v>
      </c>
    </row>
    <row r="112" spans="1:3">
      <c r="A112" s="1" t="str">
        <v>agricola</v>
      </c>
      <c r="B112" s="1" t="str">
        <v>yuca_industrial</v>
      </c>
      <c r="C112" t="str">
        <v>Yuca para uso industrial</v>
      </c>
    </row>
    <row r="113" spans="1:3">
      <c r="A113" s="1" t="str">
        <v>agricola</v>
      </c>
      <c r="B113" s="1" t="str">
        <v>yuca_maiz</v>
      </c>
      <c r="C113" t="str">
        <v>Yuca en asocio con maíz</v>
      </c>
    </row>
    <row r="114" spans="1:3">
      <c r="A114" s="1" t="str">
        <v>agricola</v>
      </c>
      <c r="B114" s="1" t="str">
        <v>yuca_maiz_ahuyama</v>
      </c>
      <c r="C114" t="str">
        <v>Yuca en asocio con maíz y ahuyama</v>
      </c>
    </row>
    <row r="115" spans="1:3">
      <c r="A115" s="1" t="str">
        <v>agricola</v>
      </c>
      <c r="B115" s="1" t="str">
        <v>yuca_maiz_name</v>
      </c>
      <c r="C115" t="str">
        <v>Yuca en asocio con maíz y ñame</v>
      </c>
    </row>
    <row r="116" spans="1:3">
      <c r="A116" s="1" t="str">
        <v>agricola</v>
      </c>
      <c r="B116" s="1" t="str">
        <v>yuca_maiz_name_patilla</v>
      </c>
      <c r="C116" t="str">
        <v>Yuca en asocio con maíz, ñame y patilla</v>
      </c>
    </row>
    <row r="117" spans="1:3">
      <c r="A117" s="1" t="str">
        <v>agricola</v>
      </c>
      <c r="B117" s="1" t="str">
        <v>yuca_maiz_patilla</v>
      </c>
      <c r="C117" t="str">
        <v>Yuca en asocio con maíz y patilla</v>
      </c>
    </row>
    <row r="118" spans="1:3">
      <c r="A118" s="1" t="str">
        <v>agricola</v>
      </c>
      <c r="B118" s="1" t="str">
        <v>zanahoria</v>
      </c>
      <c r="C118" t="str">
        <v>Zanahoria</v>
      </c>
    </row>
    <row r="119" spans="1:3">
      <c r="A119" s="1" t="str">
        <v>agricola</v>
      </c>
      <c r="B119" s="1" t="str">
        <v>patilla_melon</v>
      </c>
      <c r="C119" t="str">
        <v>Patilla en asocio con melón</v>
      </c>
    </row>
    <row r="120" spans="1:3">
      <c r="A120" s="1" t="str">
        <v>agricola</v>
      </c>
      <c r="B120" s="1" t="str">
        <v>tabaco</v>
      </c>
      <c r="C120" t="str">
        <v>Tabaco</v>
      </c>
    </row>
    <row r="121" spans="1:3">
      <c r="A121" s="1" t="str">
        <v>agricola</v>
      </c>
      <c r="B121" s="1" t="str">
        <v>ajonjoli</v>
      </c>
      <c r="C121" t="str">
        <v>Ajonjolí</v>
      </c>
    </row>
    <row r="122" spans="1:3">
      <c r="A122" s="1" t="str">
        <v>agricola</v>
      </c>
      <c r="B122" s="1" t="str">
        <v>mamoncillo</v>
      </c>
      <c r="C122" t="str">
        <v>Mamoncillo</v>
      </c>
    </row>
    <row r="123" spans="1:3">
      <c r="A123" s="1" t="str">
        <v>agricola</v>
      </c>
      <c r="B123" s="1" t="str">
        <v>yuca_name</v>
      </c>
      <c r="C123" t="str">
        <v>Yuca en asocio con ñame</v>
      </c>
    </row>
    <row r="124" spans="1:3">
      <c r="A124" s="1" t="str">
        <v>agricola</v>
      </c>
      <c r="B124" s="1" t="str">
        <v>hierbabuena</v>
      </c>
      <c r="C124" t="str">
        <v>Hierbabuena</v>
      </c>
    </row>
    <row r="125" spans="1:3">
      <c r="A125" s="1" t="str">
        <v>agricola</v>
      </c>
      <c r="B125" s="1">
        <v>0</v>
      </c>
      <c r="C125">
        <v>0</v>
      </c>
    </row>
    <row r="126" spans="1:3">
      <c r="A126" s="1" t="str">
        <v>agricola</v>
      </c>
      <c r="B126" s="1">
        <v>0</v>
      </c>
      <c r="C126">
        <v>0</v>
      </c>
    </row>
    <row r="127" spans="1:3">
      <c r="A127" s="1" t="str">
        <v>agricola</v>
      </c>
      <c r="B127" s="1">
        <v>0</v>
      </c>
      <c r="C127">
        <v>0</v>
      </c>
    </row>
    <row r="128" spans="1:3">
      <c r="A128" s="1" t="str">
        <v>agricola</v>
      </c>
      <c r="B128" s="1">
        <v>0</v>
      </c>
      <c r="C128">
        <v>0</v>
      </c>
    </row>
    <row r="129" spans="1:3">
      <c r="A129" s="1">
        <v>0</v>
      </c>
      <c r="B129" s="1">
        <v>0</v>
      </c>
      <c r="C129">
        <v>0</v>
      </c>
    </row>
    <row r="130" spans="1:3">
      <c r="A130" s="1">
        <v>0</v>
      </c>
      <c r="B130" s="1">
        <v>0</v>
      </c>
      <c r="C130">
        <v>0</v>
      </c>
    </row>
    <row r="131" spans="1:3">
      <c r="A131" s="1">
        <v>0</v>
      </c>
      <c r="B131" s="1">
        <v>0</v>
      </c>
      <c r="C131">
        <v>0</v>
      </c>
    </row>
    <row r="132" spans="1:3">
      <c r="A132" s="1">
        <v>0</v>
      </c>
      <c r="B132" s="1">
        <v>0</v>
      </c>
      <c r="C132">
        <v>0</v>
      </c>
    </row>
    <row r="133" spans="1:3">
      <c r="A133" s="1">
        <v>0</v>
      </c>
      <c r="B133" s="1">
        <v>0</v>
      </c>
      <c r="C133">
        <v>0</v>
      </c>
    </row>
    <row r="134" spans="1:3">
      <c r="A134" s="1">
        <v>0</v>
      </c>
      <c r="B134" s="1">
        <v>0</v>
      </c>
      <c r="C134">
        <v>0</v>
      </c>
    </row>
    <row r="135" spans="1:3">
      <c r="A135" s="1">
        <v>0</v>
      </c>
      <c r="B135" s="1">
        <v>0</v>
      </c>
      <c r="C135">
        <v>0</v>
      </c>
    </row>
    <row r="136" spans="1:3">
      <c r="A136" s="1">
        <v>0</v>
      </c>
      <c r="B136" s="1">
        <v>0</v>
      </c>
      <c r="C136">
        <v>0</v>
      </c>
    </row>
    <row r="137" spans="1:3">
      <c r="A137" s="1">
        <v>0</v>
      </c>
      <c r="B137" s="1">
        <v>0</v>
      </c>
      <c r="C137">
        <v>0</v>
      </c>
    </row>
    <row r="138" spans="1:3">
      <c r="A138" s="1">
        <v>0</v>
      </c>
      <c r="B138" s="1">
        <v>0</v>
      </c>
      <c r="C138">
        <v>0</v>
      </c>
    </row>
    <row r="139" spans="1:3">
      <c r="A139" s="1">
        <v>0</v>
      </c>
      <c r="B139" s="1">
        <v>0</v>
      </c>
      <c r="C139">
        <v>0</v>
      </c>
    </row>
    <row r="140" spans="1:3">
      <c r="A140" s="1">
        <v>0</v>
      </c>
      <c r="B140" s="1">
        <v>0</v>
      </c>
      <c r="C140">
        <v>0</v>
      </c>
    </row>
    <row r="141" spans="1:3">
      <c r="A141" s="1">
        <v>0</v>
      </c>
      <c r="B141" s="1">
        <v>0</v>
      </c>
      <c r="C141">
        <v>0</v>
      </c>
    </row>
    <row r="142" spans="1:3">
      <c r="A142" s="1">
        <v>0</v>
      </c>
      <c r="B142" s="1">
        <v>0</v>
      </c>
      <c r="C142">
        <v>0</v>
      </c>
    </row>
    <row r="143" spans="1:3">
      <c r="A143" s="1">
        <v>0</v>
      </c>
      <c r="B143" s="1">
        <v>0</v>
      </c>
      <c r="C143">
        <v>0</v>
      </c>
    </row>
    <row r="144" spans="1:3">
      <c r="A144" s="1">
        <v>0</v>
      </c>
      <c r="B144" s="1">
        <v>0</v>
      </c>
      <c r="C144">
        <v>0</v>
      </c>
    </row>
    <row r="145" spans="1:3">
      <c r="A145" s="1">
        <v>0</v>
      </c>
      <c r="B145" s="1">
        <v>0</v>
      </c>
      <c r="C145">
        <v>0</v>
      </c>
    </row>
    <row r="146" spans="1:3">
      <c r="A146" s="1">
        <v>0</v>
      </c>
      <c r="B146" s="1">
        <v>0</v>
      </c>
      <c r="C146">
        <v>0</v>
      </c>
    </row>
    <row r="147" spans="1:3">
      <c r="A147" s="1">
        <v>0</v>
      </c>
      <c r="B147" s="1">
        <v>0</v>
      </c>
      <c r="C147">
        <v>0</v>
      </c>
    </row>
    <row r="148" spans="1:3">
      <c r="A148" s="1">
        <v>0</v>
      </c>
      <c r="B148" s="1">
        <v>0</v>
      </c>
      <c r="C148">
        <v>0</v>
      </c>
    </row>
    <row r="149" spans="1:3">
      <c r="A149" s="1">
        <v>0</v>
      </c>
      <c r="B149" s="1">
        <v>0</v>
      </c>
      <c r="C149">
        <v>0</v>
      </c>
    </row>
    <row r="150" spans="1:3">
      <c r="A150" s="1">
        <v>0</v>
      </c>
      <c r="B150" s="1">
        <v>0</v>
      </c>
      <c r="C150">
        <v>0</v>
      </c>
    </row>
    <row r="151" spans="1:3">
      <c r="A151" s="1">
        <v>0</v>
      </c>
      <c r="B151" s="1">
        <v>0</v>
      </c>
      <c r="C151">
        <v>0</v>
      </c>
    </row>
    <row r="152" spans="1:3">
      <c r="A152" s="1">
        <v>0</v>
      </c>
      <c r="B152" s="1">
        <v>0</v>
      </c>
      <c r="C152">
        <v>0</v>
      </c>
    </row>
    <row r="153" spans="1:3">
      <c r="A153" s="1">
        <v>0</v>
      </c>
      <c r="B153" s="1">
        <v>0</v>
      </c>
      <c r="C153">
        <v>0</v>
      </c>
    </row>
    <row r="154" spans="1:3">
      <c r="A154" s="1">
        <v>0</v>
      </c>
      <c r="B154" s="1">
        <v>0</v>
      </c>
      <c r="C154">
        <v>0</v>
      </c>
    </row>
    <row r="155" spans="1:3">
      <c r="A155" s="1">
        <v>0</v>
      </c>
      <c r="B155" s="1">
        <v>0</v>
      </c>
      <c r="C155">
        <v>0</v>
      </c>
    </row>
    <row r="156" spans="1:3">
      <c r="A156" s="1">
        <v>0</v>
      </c>
      <c r="B156" s="1">
        <v>0</v>
      </c>
      <c r="C156">
        <v>0</v>
      </c>
    </row>
    <row r="157" spans="1:3">
      <c r="A157" s="1">
        <v>0</v>
      </c>
      <c r="B157" s="1">
        <v>0</v>
      </c>
      <c r="C157">
        <v>0</v>
      </c>
    </row>
    <row r="158" spans="1:3">
      <c r="A158" s="1">
        <v>0</v>
      </c>
      <c r="B158" s="1">
        <v>0</v>
      </c>
      <c r="C158">
        <v>0</v>
      </c>
    </row>
    <row r="159" spans="1:3">
      <c r="A159" s="1">
        <v>0</v>
      </c>
      <c r="B159" s="1">
        <v>0</v>
      </c>
      <c r="C159">
        <v>0</v>
      </c>
    </row>
    <row r="160" spans="1:3">
      <c r="A160" s="1">
        <v>0</v>
      </c>
      <c r="B160" s="1">
        <v>0</v>
      </c>
      <c r="C160">
        <v>0</v>
      </c>
    </row>
    <row r="161" spans="1:3">
      <c r="A161" s="1">
        <v>0</v>
      </c>
      <c r="B161" s="1">
        <v>0</v>
      </c>
      <c r="C161">
        <v>0</v>
      </c>
    </row>
    <row r="162" spans="1:3">
      <c r="A162" s="1">
        <v>0</v>
      </c>
      <c r="B162" s="1">
        <v>0</v>
      </c>
      <c r="C162">
        <v>0</v>
      </c>
    </row>
    <row r="163" spans="1:3">
      <c r="A163" s="1">
        <v>0</v>
      </c>
      <c r="B163" s="1">
        <v>0</v>
      </c>
      <c r="C163">
        <v>0</v>
      </c>
    </row>
    <row r="164" spans="1:3">
      <c r="A164" s="1">
        <v>0</v>
      </c>
      <c r="B164" s="1">
        <v>0</v>
      </c>
      <c r="C164">
        <v>0</v>
      </c>
    </row>
    <row r="165" spans="1:3">
      <c r="A165" s="1">
        <v>0</v>
      </c>
      <c r="B165" s="1">
        <v>0</v>
      </c>
      <c r="C165">
        <v>0</v>
      </c>
    </row>
    <row r="166" spans="1:3">
      <c r="A166" s="1">
        <v>0</v>
      </c>
      <c r="B166" s="1">
        <v>0</v>
      </c>
      <c r="C166">
        <v>0</v>
      </c>
    </row>
    <row r="167" spans="1:3">
      <c r="A167" s="1">
        <v>0</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SharedWithUsers xmlns="a90b905c-b97c-428b-8612-fd2117087ed6">
      <UserInfo>
        <DisplayName/>
        <AccountId xsi:nil="true"/>
        <AccountType/>
      </UserInfo>
    </SharedWithUsers>
  </documentManagement>
</p:properties>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CBBA4F3F-DD45-45E4-8E98-47EDFE49F06A}"/>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Vanessa Carolina Gutierrez Madrid</cp:lastModifiedBy>
  <cp:revision/>
  <dcterms:created xsi:type="dcterms:W3CDTF">2023-06-01T14:44:35Z</dcterms:created>
  <dcterms:modified xsi:type="dcterms:W3CDTF">2025-05-02T18:37:14Z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y fmtid="{D5CDD505-2E9C-101B-9397-08002B2CF9AE}" pid="4" name="Order">
    <vt:r8>53076200</vt:r8>
  </property>
  <property fmtid="{D5CDD505-2E9C-101B-9397-08002B2CF9AE}" pid="5" name="_SourceUrl">
    <vt:lpwstr/>
  </property>
  <property fmtid="{D5CDD505-2E9C-101B-9397-08002B2CF9AE}" pid="6" name="_SharedFileIndex">
    <vt:lpwstr/>
  </property>
  <property fmtid="{D5CDD505-2E9C-101B-9397-08002B2CF9AE}" pid="7" name="ComplianceAssetId">
    <vt:lpwstr/>
  </property>
  <property fmtid="{D5CDD505-2E9C-101B-9397-08002B2CF9AE}" pid="8" name="_ExtendedDescription">
    <vt:lpwstr/>
  </property>
  <property fmtid="{D5CDD505-2E9C-101B-9397-08002B2CF9AE}" pid="9" name="TriggerFlowInfo">
    <vt:lpwstr/>
  </property>
</Properties>
</file>