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documenttasks/documenttask1.xml" ContentType="application/vnd.ms-excel.documenttask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06"/>
  <workbookPr updateLinks="always" defaultThemeVersion="166925"/>
  <mc:AlternateContent xmlns:mc="http://schemas.openxmlformats.org/markup-compatibility/2006">
    <mc:Choice Requires="x15">
      <x15ac:absPath xmlns:x15ac="http://schemas.microsoft.com/office/spreadsheetml/2010/11/ac" url="C:\Users\sarav\Downloads\"/>
    </mc:Choice>
  </mc:AlternateContent>
  <xr:revisionPtr revIDLastSave="6" documentId="13_ncr:1_{8560A003-918E-4E27-A3A3-56C6EB443132}" xr6:coauthVersionLast="47" xr6:coauthVersionMax="47" xr10:uidLastSave="{2F57E609-207E-432B-838E-10E01FA1CE23}"/>
  <bookViews>
    <workbookView xWindow="-108" yWindow="-108" windowWidth="23256" windowHeight="12456" firstSheet="1"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SIPRA!$B$1:$G$45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6" l="1" a="1"/>
  <c r="B2" i="16" s="1"/>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S3" i="12" l="1"/>
  <c r="AS2" i="12"/>
  <c r="AS57" i="12"/>
  <c r="AP102" i="12"/>
  <c r="AQ102" i="12"/>
  <c r="AS71" i="12"/>
  <c r="AS17" i="12"/>
  <c r="A3" i="16"/>
  <c r="A4" i="16" s="1"/>
  <c r="A5" i="16" s="1"/>
  <c r="A6" i="16" s="1"/>
  <c r="A7" i="16" s="1"/>
  <c r="A8" i="16" s="1"/>
  <c r="A9" i="16" s="1"/>
  <c r="A10" i="16" s="1"/>
  <c r="A11" i="16" s="1"/>
  <c r="A12" i="16" s="1"/>
  <c r="A13" i="16" s="1"/>
  <c r="A14" i="16" s="1"/>
  <c r="A15" i="16" s="1"/>
  <c r="A16" i="16" s="1"/>
  <c r="A17" i="16" s="1"/>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tc={F6CA7D11-BC88-4E97-B0CC-F6181A51E9F7}</author>
  </authors>
  <commentList>
    <comment ref="H4" authorId="0" shapeId="0" xr:uid="{F6CA7D11-BC88-4E97-B0CC-F6181A51E9F7}">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@Vanessa Carolina Gutierrez Madrid este anexo 6 es diferente al que reposa en la carpeta 7, verificar cual es la versión final y unificar en ambas carpetas</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<sst xmlns="http://schemas.openxmlformats.org/spreadsheetml/2006/main" count="188" uniqueCount="55">
  <si>
    <t>UFH</t>
  </si>
  <si>
    <t>avicultura_engorde</t>
  </si>
  <si>
    <t>ganaderia_dp</t>
  </si>
  <si>
    <t>porcicultura_ceba</t>
  </si>
  <si>
    <t>porcicultura_ciclo_completo</t>
  </si>
  <si>
    <t>ovinos</t>
  </si>
  <si>
    <t>maiz</t>
  </si>
  <si>
    <t>03Wai-73</t>
  </si>
  <si>
    <t>Área total</t>
  </si>
  <si>
    <t>03Wb-73</t>
  </si>
  <si>
    <t>Apto</t>
  </si>
  <si>
    <t>04Wbi-67</t>
  </si>
  <si>
    <t>No apto</t>
  </si>
  <si>
    <t>04Wc-67</t>
  </si>
  <si>
    <t>% aptitud</t>
  </si>
  <si>
    <t>04Wc2s1-67</t>
  </si>
  <si>
    <t>04Wcs1-67</t>
  </si>
  <si>
    <t>05Wbis1-61</t>
  </si>
  <si>
    <t>05Wci-61</t>
  </si>
  <si>
    <t>05Wcis1-61</t>
  </si>
  <si>
    <t>05Wd-61</t>
  </si>
  <si>
    <t>06Wc2s2-55</t>
  </si>
  <si>
    <t>06Wd2s1-55</t>
  </si>
  <si>
    <t>07Wai-49</t>
  </si>
  <si>
    <t>07Wd2s1-49</t>
  </si>
  <si>
    <t>08Wai-44</t>
  </si>
  <si>
    <t>08Wd2s2-44</t>
  </si>
  <si>
    <t>yuca_industrial</t>
  </si>
  <si>
    <t>name</t>
  </si>
  <si>
    <t>patilla</t>
  </si>
  <si>
    <t>ajonjoli</t>
  </si>
  <si>
    <t>yuca_maiz_name_patilla</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</si>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</sst>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20">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b/>
      <sz val="11"/>
      <color rgb="FF000000"/>
      <name val="Calibri"/>
      <family val="2"/>
      <scheme val="minor"/>
    </font>
    <font>
      <sz val="11"/>
      <color rgb="FF000000"/>
      <name val="Calibri"/>
      <family val="2"/>
      <scheme val="minor"/>
    </font>
    <font>
      <b/>
      <sz val="11"/>
      <color rgb="FFFFFFFF"/>
      <name val="Calibri"/>
      <family val="2"/>
      <scheme val="minor"/>
    </font>
    <font>
      <sz val="11"/>
      <name val="Calibri"/>
      <family val="2"/>
      <scheme val="minor"/>
    </font>
  </fonts>
  <fills count="22">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00FFFF"/>
        <bgColor rgb="FF00FFFF"/>
      </patternFill>
    </fill>
    <fill>
      <patternFill patternType="solid">
        <fgColor theme="0"/>
        <bgColor rgb="FF000000"/>
      </patternFill>
    </fill>
    <fill>
      <patternFill patternType="solid">
        <fgColor rgb="FFD9E1F2"/>
        <bgColor rgb="FF000000"/>
      </patternFill>
    </fill>
    <fill>
      <patternFill patternType="solid">
        <fgColor rgb="FFE2EFDA"/>
        <bgColor rgb="FF000000"/>
      </patternFill>
    </fill>
    <fill>
      <patternFill patternType="solid">
        <fgColor rgb="FF00FFFF"/>
        <bgColor rgb="FF000000"/>
      </patternFill>
    </fill>
    <fill>
      <patternFill patternType="solid">
        <fgColor rgb="FF266600"/>
        <bgColor rgb="FF000000"/>
      </patternFill>
    </fill>
    <fill>
      <patternFill patternType="solid">
        <fgColor rgb="FF38D400"/>
        <bgColor rgb="FF000000"/>
      </patternFill>
    </fill>
    <fill>
      <patternFill patternType="solid">
        <fgColor rgb="FFAAFF00"/>
        <bgColor rgb="FF000000"/>
      </patternFill>
    </fill>
    <fill>
      <patternFill patternType="solid">
        <fgColor rgb="FFF8CBAD"/>
        <bgColor rgb="FF000000"/>
      </patternFill>
    </fill>
    <fill>
      <patternFill patternType="solid">
        <fgColor rgb="FFFFF29C"/>
        <bgColor rgb="FF000000"/>
      </patternFill>
    </fill>
    <fill>
      <patternFill patternType="solid">
        <fgColor rgb="FF00A9E6"/>
        <bgColor rgb="FF00FFFF"/>
      </patternFill>
    </fill>
    <fill>
      <patternFill patternType="solid">
        <fgColor theme="9" tint="0.39997558519241921"/>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style="thin">
        <color indexed="64"/>
      </top>
      <bottom/>
      <diagonal/>
    </border>
    <border>
      <left/>
      <right/>
      <top/>
      <bottom style="thin">
        <color indexed="64"/>
      </bottom>
      <diagonal/>
    </border>
    <border>
      <left/>
      <right style="thin">
        <color rgb="FF000000"/>
      </right>
      <top/>
      <bottom style="thin">
        <color rgb="FF000000"/>
      </bottom>
      <diagonal/>
    </border>
    <border>
      <left/>
      <right style="thin">
        <color indexed="64"/>
      </right>
      <top/>
      <bottom style="thin">
        <color indexed="64"/>
      </bottom>
      <diagonal/>
    </border>
    <border>
      <left/>
      <right style="thin">
        <color indexed="64"/>
      </right>
      <top style="thin">
        <color rgb="FF000000"/>
      </top>
      <bottom/>
      <diagonal/>
    </border>
    <border>
      <left/>
      <right style="thin">
        <color indexed="64"/>
      </right>
      <top/>
      <bottom/>
      <diagonal/>
    </border>
    <border>
      <left/>
      <right style="thin">
        <color indexed="64"/>
      </right>
      <top/>
      <bottom style="thin">
        <color rgb="FF000000"/>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92">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10" fillId="7"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1"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6" xfId="0" applyFont="1" applyFill="1" applyBorder="1" applyAlignment="1">
      <alignment horizontal="center" vertical="center" wrapText="1"/>
    </xf>
    <xf numFmtId="0" fontId="8" fillId="8" borderId="0" xfId="0" applyFont="1" applyFill="1" applyAlignment="1">
      <alignment horizontal="center" vertical="center"/>
    </xf>
    <xf numFmtId="0" fontId="8" fillId="8" borderId="7" xfId="0" applyFont="1" applyFill="1" applyBorder="1" applyAlignment="1">
      <alignment horizontal="center" wrapText="1"/>
    </xf>
    <xf numFmtId="0" fontId="8" fillId="8" borderId="7" xfId="0" applyFont="1" applyFill="1" applyBorder="1" applyAlignment="1">
      <alignment horizontal="center" vertical="center" wrapText="1"/>
    </xf>
    <xf numFmtId="0" fontId="8" fillId="8" borderId="7"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17" fillId="12" borderId="8" xfId="0" applyFont="1" applyFill="1" applyBorder="1"/>
    <xf numFmtId="0" fontId="17" fillId="13" borderId="8" xfId="0" applyFont="1" applyFill="1" applyBorder="1"/>
    <xf numFmtId="0" fontId="19" fillId="13" borderId="9" xfId="0" applyFont="1" applyFill="1" applyBorder="1" applyAlignment="1">
      <alignment wrapText="1"/>
    </xf>
    <xf numFmtId="0" fontId="19" fillId="18" borderId="9" xfId="0" applyFont="1" applyFill="1" applyBorder="1" applyAlignment="1">
      <alignment wrapText="1"/>
    </xf>
    <xf numFmtId="0" fontId="8" fillId="21" borderId="1" xfId="0" applyFont="1" applyFill="1" applyBorder="1" applyAlignment="1">
      <alignment horizontal="center" vertical="center"/>
    </xf>
    <xf numFmtId="0" fontId="8" fillId="0" borderId="1" xfId="0" applyFont="1" applyBorder="1" applyAlignment="1">
      <alignment horizontal="center" vertical="center" wrapText="1"/>
    </xf>
    <xf numFmtId="0" fontId="16" fillId="16" borderId="10" xfId="0" applyFont="1" applyFill="1" applyBorder="1" applyAlignment="1">
      <alignment horizontal="center" vertical="center"/>
    </xf>
    <xf numFmtId="0" fontId="16" fillId="16" borderId="11" xfId="0" applyFont="1" applyFill="1" applyBorder="1" applyAlignment="1">
      <alignment horizontal="center" vertical="center"/>
    </xf>
    <xf numFmtId="0" fontId="16" fillId="16" borderId="12" xfId="0" applyFont="1" applyFill="1" applyBorder="1" applyAlignment="1">
      <alignment horizontal="center" vertical="center"/>
    </xf>
    <xf numFmtId="0" fontId="16" fillId="17" borderId="10" xfId="0" applyFont="1" applyFill="1" applyBorder="1" applyAlignment="1">
      <alignment horizontal="center" vertical="center"/>
    </xf>
    <xf numFmtId="0" fontId="16" fillId="17" borderId="11" xfId="0" applyFont="1" applyFill="1" applyBorder="1" applyAlignment="1">
      <alignment horizontal="center" vertical="center"/>
    </xf>
    <xf numFmtId="0" fontId="16" fillId="17" borderId="12" xfId="0" applyFont="1" applyFill="1" applyBorder="1" applyAlignment="1">
      <alignment horizontal="center" vertical="center"/>
    </xf>
    <xf numFmtId="0" fontId="16" fillId="19" borderId="10" xfId="0" applyFont="1" applyFill="1" applyBorder="1" applyAlignment="1">
      <alignment horizontal="center" vertical="center"/>
    </xf>
    <xf numFmtId="0" fontId="16" fillId="19" borderId="11" xfId="0" applyFont="1" applyFill="1" applyBorder="1" applyAlignment="1">
      <alignment horizontal="center" vertical="center"/>
    </xf>
    <xf numFmtId="0" fontId="16" fillId="19" borderId="9" xfId="0" applyFont="1" applyFill="1" applyBorder="1" applyAlignment="1">
      <alignment horizontal="center" vertical="center"/>
    </xf>
    <xf numFmtId="0" fontId="16" fillId="14" borderId="10" xfId="0" applyFont="1" applyFill="1" applyBorder="1" applyAlignment="1">
      <alignment horizontal="center" vertical="center"/>
    </xf>
    <xf numFmtId="0" fontId="16" fillId="14" borderId="11" xfId="0" applyFont="1" applyFill="1" applyBorder="1" applyAlignment="1">
      <alignment horizontal="center" vertical="center"/>
    </xf>
    <xf numFmtId="0" fontId="16" fillId="14" borderId="12" xfId="0" applyFont="1" applyFill="1" applyBorder="1" applyAlignment="1">
      <alignment horizontal="center" vertical="center"/>
    </xf>
    <xf numFmtId="0" fontId="18" fillId="15" borderId="10" xfId="0" applyFont="1" applyFill="1" applyBorder="1" applyAlignment="1">
      <alignment horizontal="center" vertical="center"/>
    </xf>
    <xf numFmtId="0" fontId="18" fillId="15" borderId="11" xfId="0" applyFont="1" applyFill="1" applyBorder="1" applyAlignment="1">
      <alignment horizontal="center" vertical="center"/>
    </xf>
    <xf numFmtId="0" fontId="18" fillId="15" borderId="12" xfId="0" applyFont="1" applyFill="1" applyBorder="1" applyAlignment="1">
      <alignment horizontal="center" vertical="center"/>
    </xf>
    <xf numFmtId="0" fontId="3" fillId="20" borderId="2" xfId="0" applyFont="1" applyFill="1" applyBorder="1" applyAlignment="1">
      <alignment horizontal="center" vertical="center" wrapText="1"/>
    </xf>
    <xf numFmtId="0" fontId="10" fillId="10" borderId="4" xfId="0" applyFont="1" applyFill="1" applyBorder="1" applyAlignment="1">
      <alignment horizontal="center" vertical="center" wrapText="1"/>
    </xf>
    <xf numFmtId="0" fontId="10" fillId="10" borderId="5" xfId="0" applyFont="1" applyFill="1" applyBorder="1" applyAlignment="1">
      <alignment horizontal="center" vertical="center" wrapText="1"/>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34">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rgb="FF006100"/>
      </font>
      <fill>
        <patternFill>
          <bgColor rgb="FFC6EFCE"/>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
      <fill>
        <patternFill patternType="solid">
          <fgColor rgb="FF00FFFF"/>
          <bgColor rgb="FF00FFFF"/>
        </patternFill>
      </fill>
    </dxf>
    <dxf>
      <fill>
        <patternFill patternType="solid">
          <fgColor rgb="FFAAFF00"/>
          <bgColor rgb="FFAAFF00"/>
        </patternFill>
      </fill>
    </dxf>
    <dxf>
      <fill>
        <patternFill patternType="solid">
          <fgColor rgb="FFFFF29C"/>
          <bgColor rgb="FFFFF29C"/>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17/10/relationships/person" Target="persons/person.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documenttasks/documenttask1.xml><?xml version="1.0" encoding="utf-8"?>
<Tasks xmlns="http://schemas.microsoft.com/office/tasks/2019/documenttasks">
  <Task id="{0AC1537C-D40C-4818-9D5D-4F53180CE558}">
    <Anchor>
      <Comment id="{F6CA7D11-BC88-4E97-B0CC-F6181A51E9F7}"/>
    </Anchor>
    <History>
      <Event time="2025-05-12T16:14:59.48" id="{16308914-052D-4514-B521-7F1C6EA04FEA}">
        <Attribution userId="S::maria.perdomo@ant.gov.co::c98be611-b6cc-4416-9c5e-8338be9baa33" userName="Maria Antonia Forero Perdomo" userProvider="AD"/>
        <Anchor>
          <Comment id="{F6CA7D11-BC88-4E97-B0CC-F6181A51E9F7}"/>
        </Anchor>
        <Create/>
      </Event>
      <Event time="2025-05-12T16:14:59.48" id="{11666A45-D5C2-4229-BAE3-AD806772DE4C}">
        <Attribution userId="S::maria.perdomo@ant.gov.co::c98be611-b6cc-4416-9c5e-8338be9baa33" userName="Maria Antonia Forero Perdomo" userProvider="AD"/>
        <Anchor>
          <Comment id="{F6CA7D11-BC88-4E97-B0CC-F6181A51E9F7}"/>
        </Anchor>
        <Assign userId="S::vanessa.gutierrezm@ant.gov.co::cd12bd37-1fd7-4e1f-80e9-7bcd738712f1" userName="Vanessa Carolina Gutierrez Madrid" userProvider="AD"/>
      </Event>
      <Event time="2025-05-12T16:14:59.48" id="{CA2C22C1-48BD-4B3C-BCC3-669E0A423975}">
        <Attribution userId="S::maria.perdomo@ant.gov.co::c98be611-b6cc-4416-9c5e-8338be9baa33" userName="Maria Antonia Forero Perdomo" userProvider="AD"/>
        <Anchor>
          <Comment id="{F6CA7D11-BC88-4E97-B0CC-F6181A51E9F7}"/>
        </Anchor>
        <SetTitle title="@Vanessa Carolina Gutierrez Madrid este anexo 6 es diferente al que reposa en la carpeta 7, verificar cual es la versión final y unificar en ambas carpetas"/>
      </Event>
    </History>
  </Task>
</Task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Agrícolas"/>
      <sheetName val="Pecuarias"/>
      <sheetName val="Diccionario líneas productiv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aguacate_criollo</v>
          </cell>
          <cell r="C4" t="str">
            <v>Aguacate criollo</v>
          </cell>
        </row>
        <row r="5">
          <cell r="A5" t="str">
            <v>agricola</v>
          </cell>
          <cell r="B5" t="str">
            <v>aguacate_hass</v>
          </cell>
          <cell r="C5" t="str">
            <v>Aguacate Hass</v>
          </cell>
        </row>
        <row r="6">
          <cell r="A6" t="str">
            <v>agricola</v>
          </cell>
          <cell r="B6" t="str">
            <v>aguacate_papelillo</v>
          </cell>
          <cell r="C6" t="str">
            <v>Aguacate papelillo</v>
          </cell>
        </row>
        <row r="7">
          <cell r="A7" t="str">
            <v>agricola</v>
          </cell>
          <cell r="B7" t="str">
            <v>ahuyama</v>
          </cell>
          <cell r="C7" t="str">
            <v>ahuyama</v>
          </cell>
        </row>
        <row r="8">
          <cell r="A8" t="str">
            <v>agricola</v>
          </cell>
          <cell r="B8" t="str">
            <v>aji</v>
          </cell>
          <cell r="C8" t="str">
            <v>ahí</v>
          </cell>
        </row>
        <row r="9">
          <cell r="A9" t="str">
            <v>agricola</v>
          </cell>
          <cell r="B9" t="str">
            <v>aji_dulce</v>
          </cell>
          <cell r="C9" t="str">
            <v>ají dulce</v>
          </cell>
        </row>
        <row r="10">
          <cell r="A10" t="str">
            <v>agricola</v>
          </cell>
          <cell r="B10" t="str">
            <v>ajonjoli</v>
          </cell>
          <cell r="C10" t="str">
            <v>ajonjolí</v>
          </cell>
        </row>
        <row r="11">
          <cell r="A11" t="str">
            <v>agricola</v>
          </cell>
          <cell r="B11" t="str">
            <v>algodon</v>
          </cell>
          <cell r="C11" t="str">
            <v>algodón</v>
          </cell>
        </row>
        <row r="12">
          <cell r="A12" t="str">
            <v>pecuaria</v>
          </cell>
          <cell r="B12" t="str">
            <v>apicultura</v>
          </cell>
          <cell r="C12" t="str">
            <v>apicultura</v>
          </cell>
        </row>
        <row r="13">
          <cell r="A13" t="str">
            <v>agricola</v>
          </cell>
          <cell r="B13" t="str">
            <v>arracacha</v>
          </cell>
          <cell r="C13" t="str">
            <v>arracacha</v>
          </cell>
        </row>
        <row r="14">
          <cell r="A14" t="str">
            <v>agricola</v>
          </cell>
          <cell r="B14" t="str">
            <v>arroz_riego</v>
          </cell>
          <cell r="C14" t="str">
            <v>arroz riego</v>
          </cell>
        </row>
        <row r="15">
          <cell r="A15" t="str">
            <v>agricola</v>
          </cell>
          <cell r="B15" t="str">
            <v>arroz_secano</v>
          </cell>
          <cell r="C15" t="str">
            <v>arroz secano</v>
          </cell>
        </row>
        <row r="16">
          <cell r="A16" t="str">
            <v>agricola</v>
          </cell>
          <cell r="B16" t="str">
            <v>arveja</v>
          </cell>
          <cell r="C16" t="str">
            <v>arveja</v>
          </cell>
        </row>
        <row r="17">
          <cell r="A17" t="str">
            <v>agricola</v>
          </cell>
          <cell r="B17" t="str">
            <v>asai</v>
          </cell>
          <cell r="C17" t="str">
            <v>açaí</v>
          </cell>
        </row>
        <row r="18">
          <cell r="A18" t="str">
            <v>pecuaria</v>
          </cell>
          <cell r="B18" t="str">
            <v>avicultura_engorde</v>
          </cell>
          <cell r="C18" t="str">
            <v>avicultura de engorde</v>
          </cell>
        </row>
        <row r="19">
          <cell r="A19" t="str">
            <v>pecuaria</v>
          </cell>
          <cell r="B19" t="str">
            <v>avicultura_postura</v>
          </cell>
          <cell r="C19" t="str">
            <v>avicultura de postura</v>
          </cell>
        </row>
        <row r="20">
          <cell r="A20" t="str">
            <v>agricola</v>
          </cell>
          <cell r="B20" t="str">
            <v>batata</v>
          </cell>
          <cell r="C20" t="str">
            <v>batata</v>
          </cell>
        </row>
        <row r="21">
          <cell r="A21" t="str">
            <v>agricola</v>
          </cell>
          <cell r="B21" t="str">
            <v>berenjena</v>
          </cell>
          <cell r="C21" t="str">
            <v>berenjena</v>
          </cell>
        </row>
        <row r="22">
          <cell r="A22" t="str">
            <v>agricola</v>
          </cell>
          <cell r="B22" t="str">
            <v>bijao</v>
          </cell>
          <cell r="C22" t="str">
            <v>bijao</v>
          </cell>
        </row>
        <row r="23">
          <cell r="A23" t="str">
            <v>agricola</v>
          </cell>
          <cell r="B23" t="str">
            <v>brocoli</v>
          </cell>
          <cell r="C23" t="str">
            <v>brócoli</v>
          </cell>
        </row>
        <row r="24">
          <cell r="A24" t="str">
            <v>pecuaria</v>
          </cell>
          <cell r="B24" t="str">
            <v>bufalos</v>
          </cell>
          <cell r="C24" t="str">
            <v>búfalos</v>
          </cell>
        </row>
        <row r="25">
          <cell r="A25" t="str">
            <v>agricola</v>
          </cell>
          <cell r="B25" t="str">
            <v>cacao</v>
          </cell>
          <cell r="C25" t="str">
            <v>cacao</v>
          </cell>
        </row>
        <row r="26">
          <cell r="A26" t="str">
            <v>agricola</v>
          </cell>
          <cell r="B26" t="str">
            <v>cacao_aguacate_criollo</v>
          </cell>
          <cell r="C26" t="str">
            <v>cacao en asocio con aguacate criollo</v>
          </cell>
        </row>
        <row r="27">
          <cell r="A27" t="str">
            <v>agricola</v>
          </cell>
          <cell r="B27" t="str">
            <v>cacao_aguacate_papelillo</v>
          </cell>
          <cell r="C27" t="str">
            <v>cacao en asocio con aguacate papelillo</v>
          </cell>
        </row>
        <row r="28">
          <cell r="A28" t="str">
            <v>agricola</v>
          </cell>
          <cell r="B28" t="str">
            <v>cacao_banano</v>
          </cell>
          <cell r="C28" t="str">
            <v>cacao en asocio con banano</v>
          </cell>
        </row>
        <row r="29">
          <cell r="A29" t="str">
            <v>agricola</v>
          </cell>
          <cell r="B29" t="str">
            <v>cacao_banano_aguacate</v>
          </cell>
          <cell r="C29" t="str">
            <v>cacao en asocio con banano y aguacate</v>
          </cell>
        </row>
        <row r="30">
          <cell r="A30" t="str">
            <v>agricola</v>
          </cell>
          <cell r="B30" t="str">
            <v>cacao_banano_aguacate_mandarina_naranja</v>
          </cell>
          <cell r="C30" t="str">
            <v>cacao en asocio con banano,aguacate, mandarina y naranja</v>
          </cell>
        </row>
        <row r="31">
          <cell r="A31" t="str">
            <v>agricola</v>
          </cell>
          <cell r="B31" t="str">
            <v>cacao_platano</v>
          </cell>
          <cell r="C31" t="str">
            <v>cacao en asocio con plátano</v>
          </cell>
        </row>
        <row r="32">
          <cell r="A32" t="str">
            <v>agricola</v>
          </cell>
          <cell r="B32" t="str">
            <v>cacao_sombrio</v>
          </cell>
          <cell r="C32" t="str">
            <v>cacao sombrío</v>
          </cell>
        </row>
        <row r="33">
          <cell r="A33" t="str">
            <v>agricola</v>
          </cell>
          <cell r="B33" t="str">
            <v>cachaco</v>
          </cell>
          <cell r="C33" t="str">
            <v>cachaco</v>
          </cell>
        </row>
        <row r="34">
          <cell r="A34" t="str">
            <v>agricola</v>
          </cell>
          <cell r="B34" t="str">
            <v>cafe</v>
          </cell>
          <cell r="C34" t="str">
            <v>café</v>
          </cell>
        </row>
        <row r="35">
          <cell r="A35" t="str">
            <v>agricola</v>
          </cell>
          <cell r="B35" t="str">
            <v>cafe_aguacate</v>
          </cell>
          <cell r="C35" t="str">
            <v>café en asocio con aguacate</v>
          </cell>
        </row>
        <row r="36">
          <cell r="A36" t="str">
            <v>agricola</v>
          </cell>
          <cell r="B36" t="str">
            <v>cafe_frijol_arbustivo</v>
          </cell>
          <cell r="C36" t="str">
            <v>café en asocio con frijol arbustivo</v>
          </cell>
        </row>
        <row r="37">
          <cell r="A37" t="str">
            <v>agricola</v>
          </cell>
          <cell r="B37" t="str">
            <v>cafe_maiz</v>
          </cell>
          <cell r="C37" t="str">
            <v>café en asocio con maíz</v>
          </cell>
        </row>
        <row r="38">
          <cell r="A38" t="str">
            <v>agricola</v>
          </cell>
          <cell r="B38" t="str">
            <v>cafe_platano</v>
          </cell>
          <cell r="C38" t="str">
            <v>café en asocio con plátano</v>
          </cell>
        </row>
        <row r="39">
          <cell r="A39" t="str">
            <v>agricola</v>
          </cell>
          <cell r="B39" t="str">
            <v>cafe_platano_frutales_forestal</v>
          </cell>
          <cell r="C39" t="str">
            <v>café en asocio con plátano, frutales y sistema forestal</v>
          </cell>
        </row>
        <row r="40">
          <cell r="A40" t="str">
            <v>agricola</v>
          </cell>
          <cell r="B40" t="str">
            <v>cafe_sombrio</v>
          </cell>
          <cell r="C40" t="str">
            <v>Café en sistema de sombrío</v>
          </cell>
        </row>
        <row r="41">
          <cell r="A41" t="str">
            <v>agricola</v>
          </cell>
          <cell r="B41" t="str">
            <v>calabacin</v>
          </cell>
          <cell r="C41" t="str">
            <v>calabacín</v>
          </cell>
        </row>
        <row r="42">
          <cell r="A42" t="str">
            <v>pecuaria</v>
          </cell>
          <cell r="B42" t="str">
            <v>camaron</v>
          </cell>
          <cell r="C42" t="str">
            <v>camarón</v>
          </cell>
        </row>
        <row r="43">
          <cell r="A43" t="str">
            <v>agricola</v>
          </cell>
          <cell r="B43" t="str">
            <v>cana</v>
          </cell>
          <cell r="C43" t="str">
            <v>caña</v>
          </cell>
        </row>
        <row r="44">
          <cell r="A44" t="str">
            <v>agricola</v>
          </cell>
          <cell r="B44" t="str">
            <v>cana_panelera</v>
          </cell>
          <cell r="C44" t="str">
            <v>caña panelera</v>
          </cell>
        </row>
        <row r="45">
          <cell r="A45" t="str">
            <v>pecuaria</v>
          </cell>
          <cell r="B45" t="str">
            <v>caprinos</v>
          </cell>
          <cell r="C45" t="str">
            <v>caprinos</v>
          </cell>
        </row>
        <row r="46">
          <cell r="A46" t="str">
            <v>agricola</v>
          </cell>
          <cell r="B46" t="str">
            <v>caucho</v>
          </cell>
          <cell r="C46" t="str">
            <v>caucho</v>
          </cell>
        </row>
        <row r="47">
          <cell r="A47" t="str">
            <v>agricola</v>
          </cell>
          <cell r="B47" t="str">
            <v>cebolla_bulbo</v>
          </cell>
          <cell r="C47" t="str">
            <v>cebolla bulbo</v>
          </cell>
        </row>
        <row r="48">
          <cell r="A48" t="str">
            <v>agricola</v>
          </cell>
          <cell r="B48" t="str">
            <v>cebolla_junca</v>
          </cell>
          <cell r="C48" t="str">
            <v>cebolla junca</v>
          </cell>
        </row>
        <row r="49">
          <cell r="A49" t="str">
            <v>agricola</v>
          </cell>
          <cell r="B49" t="str">
            <v>chontaduro</v>
          </cell>
          <cell r="C49" t="str">
            <v>chontaduro</v>
          </cell>
        </row>
        <row r="50">
          <cell r="A50" t="str">
            <v>agricola</v>
          </cell>
          <cell r="B50" t="str">
            <v>cilantro</v>
          </cell>
          <cell r="C50" t="str">
            <v>cilantro</v>
          </cell>
        </row>
        <row r="51">
          <cell r="A51" t="str">
            <v>agricola</v>
          </cell>
          <cell r="B51" t="str">
            <v>cilantro_morron</v>
          </cell>
          <cell r="C51" t="str">
            <v>cilantro morrón</v>
          </cell>
        </row>
        <row r="52">
          <cell r="A52" t="str">
            <v>agricola</v>
          </cell>
          <cell r="B52" t="str">
            <v>ciruela</v>
          </cell>
          <cell r="C52" t="str">
            <v>ciruela</v>
          </cell>
        </row>
        <row r="53">
          <cell r="A53" t="str">
            <v>agricola</v>
          </cell>
          <cell r="B53" t="str">
            <v>ciruela_castilla</v>
          </cell>
          <cell r="C53" t="str">
            <v>ciruela castilla</v>
          </cell>
        </row>
        <row r="54">
          <cell r="A54" t="str">
            <v>agricola</v>
          </cell>
          <cell r="B54" t="str">
            <v>ciruela_costena</v>
          </cell>
          <cell r="C54" t="str">
            <v>ciruela costeña</v>
          </cell>
        </row>
        <row r="55">
          <cell r="A55" t="str">
            <v>agricola</v>
          </cell>
          <cell r="B55" t="str">
            <v>citricos</v>
          </cell>
          <cell r="C55" t="str">
            <v>cítricos</v>
          </cell>
        </row>
        <row r="56">
          <cell r="A56" t="str">
            <v>agricola</v>
          </cell>
          <cell r="B56" t="str">
            <v>coco</v>
          </cell>
          <cell r="C56" t="str">
            <v>coco</v>
          </cell>
        </row>
        <row r="57">
          <cell r="A57" t="str">
            <v>pecuaria</v>
          </cell>
          <cell r="B57" t="str">
            <v>codornices</v>
          </cell>
          <cell r="C57" t="str">
            <v>codornices</v>
          </cell>
        </row>
        <row r="58">
          <cell r="A58" t="str">
            <v>agricola</v>
          </cell>
          <cell r="B58" t="str">
            <v>coliflor</v>
          </cell>
          <cell r="C58" t="str">
            <v>coliflor</v>
          </cell>
        </row>
        <row r="59">
          <cell r="A59" t="str">
            <v>pecuaria</v>
          </cell>
          <cell r="B59" t="str">
            <v>cunicultura</v>
          </cell>
          <cell r="C59" t="str">
            <v>cunicultura</v>
          </cell>
        </row>
        <row r="60">
          <cell r="A60" t="str">
            <v>pecuaria</v>
          </cell>
          <cell r="B60" t="str">
            <v>cuyicultura</v>
          </cell>
          <cell r="C60" t="str">
            <v>cuyicultura</v>
          </cell>
        </row>
        <row r="61">
          <cell r="A61" t="str">
            <v>agricola</v>
          </cell>
          <cell r="B61" t="str">
            <v>espinaca</v>
          </cell>
          <cell r="C61" t="str">
            <v>espinaca</v>
          </cell>
        </row>
        <row r="62">
          <cell r="A62" t="str">
            <v>agricola</v>
          </cell>
          <cell r="B62" t="str">
            <v>fique</v>
          </cell>
          <cell r="C62" t="str">
            <v>fique</v>
          </cell>
        </row>
        <row r="63">
          <cell r="A63" t="str">
            <v>agricola</v>
          </cell>
          <cell r="B63" t="str">
            <v>frijol</v>
          </cell>
          <cell r="C63" t="str">
            <v>frijol</v>
          </cell>
        </row>
        <row r="64">
          <cell r="A64" t="str">
            <v>agricola</v>
          </cell>
          <cell r="B64" t="str">
            <v>frijol_arbustivo</v>
          </cell>
          <cell r="C64" t="str">
            <v>frjiol arbustivo</v>
          </cell>
        </row>
        <row r="65">
          <cell r="A65" t="str">
            <v>agricola</v>
          </cell>
          <cell r="B65" t="str">
            <v>frijol_caraota</v>
          </cell>
          <cell r="C65" t="str">
            <v>frijol caraota</v>
          </cell>
        </row>
        <row r="66">
          <cell r="A66" t="str">
            <v>agricola</v>
          </cell>
          <cell r="B66" t="str">
            <v>frijol_caupi</v>
          </cell>
          <cell r="C66" t="str">
            <v>frijol caupí</v>
          </cell>
        </row>
        <row r="67">
          <cell r="A67" t="str">
            <v>agricola</v>
          </cell>
          <cell r="B67" t="str">
            <v>frijol_cabeza_negra</v>
          </cell>
          <cell r="C67" t="str">
            <v>frijol cabeza negra</v>
          </cell>
        </row>
        <row r="68">
          <cell r="A68" t="str">
            <v>agricola</v>
          </cell>
          <cell r="B68" t="str">
            <v>frijol_rosado_zaragoza</v>
          </cell>
          <cell r="C68" t="str">
            <v>frijol rosado zaragoza</v>
          </cell>
        </row>
        <row r="69">
          <cell r="A69" t="str">
            <v>agricola</v>
          </cell>
          <cell r="B69" t="str">
            <v>frijol_voluble</v>
          </cell>
          <cell r="C69" t="str">
            <v>frijol voluble</v>
          </cell>
        </row>
        <row r="70">
          <cell r="A70" t="str">
            <v>agricola</v>
          </cell>
          <cell r="B70" t="str">
            <v>frijol_zaragoza</v>
          </cell>
          <cell r="C70" t="str">
            <v>frijol zaragoza</v>
          </cell>
        </row>
        <row r="71">
          <cell r="A71" t="str">
            <v>pecuaria</v>
          </cell>
          <cell r="B71" t="str">
            <v>ganaderia_carne</v>
          </cell>
          <cell r="C71" t="str">
            <v>ganadería de carne</v>
          </cell>
        </row>
        <row r="72">
          <cell r="A72" t="str">
            <v>pecuaria</v>
          </cell>
          <cell r="B72" t="str">
            <v>ganaderia_dp</v>
          </cell>
          <cell r="C72" t="str">
            <v>ganadería doble propósito</v>
          </cell>
        </row>
        <row r="73">
          <cell r="A73" t="str">
            <v>pecuaria</v>
          </cell>
          <cell r="B73" t="str">
            <v>ganaderia_leche</v>
          </cell>
          <cell r="C73" t="str">
            <v>ganadería de leche</v>
          </cell>
        </row>
        <row r="74">
          <cell r="A74" t="str">
            <v>agricola</v>
          </cell>
          <cell r="B74" t="str">
            <v>granadilla</v>
          </cell>
          <cell r="C74" t="str">
            <v>granadilla</v>
          </cell>
        </row>
        <row r="75">
          <cell r="A75" t="str">
            <v>agricola</v>
          </cell>
          <cell r="B75" t="str">
            <v>guandul</v>
          </cell>
          <cell r="C75" t="str">
            <v>guandul</v>
          </cell>
        </row>
        <row r="76">
          <cell r="A76" t="str">
            <v>agricola</v>
          </cell>
          <cell r="B76" t="str">
            <v>guayaba</v>
          </cell>
          <cell r="C76" t="str">
            <v>guayaba</v>
          </cell>
        </row>
        <row r="77">
          <cell r="A77" t="str">
            <v>agricola</v>
          </cell>
          <cell r="B77" t="str">
            <v>gulupa</v>
          </cell>
          <cell r="C77" t="str">
            <v>gulupa</v>
          </cell>
        </row>
        <row r="78">
          <cell r="A78" t="str">
            <v>agricola</v>
          </cell>
          <cell r="B78" t="str">
            <v>hortalizas*</v>
          </cell>
          <cell r="C78" t="str">
            <v>hortalizas</v>
          </cell>
        </row>
        <row r="79">
          <cell r="A79" t="str">
            <v>agricola</v>
          </cell>
          <cell r="B79" t="str">
            <v>lechuga_gourmet</v>
          </cell>
          <cell r="C79" t="str">
            <v>lechuga gourmet</v>
          </cell>
        </row>
        <row r="80">
          <cell r="A80" t="str">
            <v>agricola</v>
          </cell>
          <cell r="B80" t="str">
            <v xml:space="preserve">lechuga </v>
          </cell>
          <cell r="C80" t="str">
            <v>lechuga</v>
          </cell>
        </row>
        <row r="81">
          <cell r="A81" t="str">
            <v>agricola</v>
          </cell>
          <cell r="B81" t="str">
            <v>limon</v>
          </cell>
          <cell r="C81" t="str">
            <v>limón</v>
          </cell>
        </row>
        <row r="82">
          <cell r="A82" t="str">
            <v>agricola</v>
          </cell>
          <cell r="B82" t="str">
            <v>limon_castilla</v>
          </cell>
          <cell r="C82" t="str">
            <v>limón de castilla</v>
          </cell>
        </row>
        <row r="83">
          <cell r="A83" t="str">
            <v>agricola</v>
          </cell>
          <cell r="B83" t="str">
            <v>limon_criollo</v>
          </cell>
          <cell r="C83" t="str">
            <v>limón criollo</v>
          </cell>
        </row>
        <row r="84">
          <cell r="A84" t="str">
            <v>agricola</v>
          </cell>
          <cell r="B84" t="str">
            <v>limon_mandarino</v>
          </cell>
          <cell r="C84" t="str">
            <v>limón mandarino</v>
          </cell>
        </row>
        <row r="85">
          <cell r="A85" t="str">
            <v>agricola</v>
          </cell>
          <cell r="B85" t="str">
            <v>limon_castilla_limon_mandarino</v>
          </cell>
          <cell r="C85" t="str">
            <v>limón de castilla y limón mandarino</v>
          </cell>
        </row>
        <row r="86">
          <cell r="A86" t="str">
            <v>agricola</v>
          </cell>
          <cell r="B86" t="str">
            <v>limon_tahiti</v>
          </cell>
          <cell r="C86" t="str">
            <v>limón Tahití</v>
          </cell>
        </row>
        <row r="87">
          <cell r="A87" t="str">
            <v>agricola</v>
          </cell>
          <cell r="B87" t="str">
            <v>maiz</v>
          </cell>
          <cell r="C87" t="str">
            <v>maíz</v>
          </cell>
        </row>
        <row r="88">
          <cell r="A88" t="str">
            <v>agricola</v>
          </cell>
          <cell r="B88" t="str">
            <v>maiz_amarillo</v>
          </cell>
          <cell r="C88" t="str">
            <v xml:space="preserve">Maíz amarillo </v>
          </cell>
        </row>
        <row r="89">
          <cell r="A89" t="str">
            <v>agricola</v>
          </cell>
          <cell r="B89" t="str">
            <v>maiz_amarillo_tradicional</v>
          </cell>
          <cell r="C89" t="str">
            <v>maíz amarillo  tradicional</v>
          </cell>
        </row>
        <row r="90">
          <cell r="A90" t="str">
            <v>agricola</v>
          </cell>
          <cell r="B90" t="str">
            <v>maiz_blanco</v>
          </cell>
          <cell r="C90" t="str">
            <v>Maíz blanco tradicional</v>
          </cell>
        </row>
        <row r="91">
          <cell r="A91" t="str">
            <v>agricola</v>
          </cell>
          <cell r="B91" t="str">
            <v>maiz_blanco_tradicional</v>
          </cell>
          <cell r="C91" t="str">
            <v>maíz blanco tradicional</v>
          </cell>
        </row>
        <row r="92">
          <cell r="A92" t="str">
            <v>agricola</v>
          </cell>
          <cell r="B92" t="str">
            <v>maiz_puya</v>
          </cell>
          <cell r="C92" t="str">
            <v>maíz puya</v>
          </cell>
        </row>
        <row r="93">
          <cell r="A93" t="str">
            <v>agricola</v>
          </cell>
          <cell r="B93" t="str">
            <v>maiz_tecnificado</v>
          </cell>
          <cell r="C93" t="str">
            <v>maíz tecnificado</v>
          </cell>
        </row>
        <row r="94">
          <cell r="A94" t="str">
            <v>agricola</v>
          </cell>
          <cell r="B94" t="str">
            <v>maiz_tradicional</v>
          </cell>
          <cell r="C94" t="str">
            <v>maíz tradicional</v>
          </cell>
        </row>
        <row r="95">
          <cell r="A95" t="str">
            <v>agricola</v>
          </cell>
          <cell r="B95" t="str">
            <v>malanga</v>
          </cell>
          <cell r="C95" t="str">
            <v>malanga</v>
          </cell>
        </row>
        <row r="96">
          <cell r="A96" t="str">
            <v>agricola</v>
          </cell>
          <cell r="B96" t="str">
            <v>mamoncillo</v>
          </cell>
          <cell r="C96" t="str">
            <v>mamoncillo</v>
          </cell>
        </row>
        <row r="97">
          <cell r="A97" t="str">
            <v>agricola</v>
          </cell>
          <cell r="B97" t="str">
            <v>mango</v>
          </cell>
          <cell r="C97" t="str">
            <v>mango</v>
          </cell>
        </row>
        <row r="98">
          <cell r="A98" t="str">
            <v>agricola</v>
          </cell>
          <cell r="B98" t="str">
            <v>mango_hilaza</v>
          </cell>
          <cell r="C98" t="str">
            <v>mango hilaza</v>
          </cell>
        </row>
        <row r="99">
          <cell r="A99" t="str">
            <v>agricola</v>
          </cell>
          <cell r="B99" t="str">
            <v>mango_keitt</v>
          </cell>
          <cell r="C99" t="str">
            <v>mango keitt</v>
          </cell>
        </row>
        <row r="100">
          <cell r="A100" t="str">
            <v>agricola</v>
          </cell>
          <cell r="B100" t="str">
            <v>mango_tommy</v>
          </cell>
          <cell r="C100" t="str">
            <v>mango tommy</v>
          </cell>
        </row>
        <row r="101">
          <cell r="A101" t="str">
            <v>agricola</v>
          </cell>
          <cell r="B101" t="str">
            <v>maracuya</v>
          </cell>
          <cell r="C101" t="str">
            <v>maracuyá</v>
          </cell>
        </row>
        <row r="102">
          <cell r="A102" t="str">
            <v>agricola</v>
          </cell>
          <cell r="B102" t="str">
            <v>melon</v>
          </cell>
          <cell r="C102" t="str">
            <v xml:space="preserve">melón </v>
          </cell>
        </row>
        <row r="103">
          <cell r="A103" t="str">
            <v>agricola</v>
          </cell>
          <cell r="B103" t="str">
            <v>mora</v>
          </cell>
          <cell r="C103" t="str">
            <v>mora</v>
          </cell>
        </row>
        <row r="104">
          <cell r="A104" t="str">
            <v>agricola</v>
          </cell>
          <cell r="B104" t="str">
            <v>name</v>
          </cell>
          <cell r="C104" t="str">
            <v>ñame</v>
          </cell>
        </row>
        <row r="105">
          <cell r="A105" t="str">
            <v>agricola</v>
          </cell>
          <cell r="B105" t="str">
            <v>name_diamante</v>
          </cell>
          <cell r="C105" t="str">
            <v>ñame diamante</v>
          </cell>
        </row>
        <row r="106">
          <cell r="A106" t="str">
            <v>agricola</v>
          </cell>
          <cell r="B106" t="str">
            <v>name_espino</v>
          </cell>
          <cell r="C106" t="str">
            <v>ñame espino</v>
          </cell>
        </row>
        <row r="107">
          <cell r="A107" t="str">
            <v>agricola</v>
          </cell>
          <cell r="B107" t="str">
            <v>naranja</v>
          </cell>
          <cell r="C107" t="str">
            <v>naranja</v>
          </cell>
        </row>
        <row r="108">
          <cell r="A108" t="str">
            <v>agricola</v>
          </cell>
          <cell r="B108" t="str">
            <v>naranja_valencia</v>
          </cell>
          <cell r="C108" t="str">
            <v>naranja valencia</v>
          </cell>
        </row>
        <row r="109">
          <cell r="A109" t="str">
            <v>pecuaria</v>
          </cell>
          <cell r="B109" t="str">
            <v>ovinos</v>
          </cell>
          <cell r="C109" t="str">
            <v>ovinos</v>
          </cell>
        </row>
        <row r="110">
          <cell r="A110" t="str">
            <v>agricola</v>
          </cell>
          <cell r="B110" t="str">
            <v>palma_aceite</v>
          </cell>
          <cell r="C110" t="str">
            <v>palma de aceite</v>
          </cell>
        </row>
        <row r="111">
          <cell r="A111" t="str">
            <v>agricola</v>
          </cell>
          <cell r="B111" t="str">
            <v>papa</v>
          </cell>
          <cell r="C111" t="str">
            <v>papa</v>
          </cell>
        </row>
        <row r="112">
          <cell r="A112" t="str">
            <v>agricola</v>
          </cell>
          <cell r="B112" t="str">
            <v>papa_criolla</v>
          </cell>
          <cell r="C112" t="str">
            <v>papa criolla</v>
          </cell>
        </row>
        <row r="113">
          <cell r="A113" t="str">
            <v>agricola</v>
          </cell>
          <cell r="B113" t="str">
            <v>papaya</v>
          </cell>
          <cell r="C113" t="str">
            <v>papaya</v>
          </cell>
        </row>
        <row r="114">
          <cell r="A114" t="str">
            <v>agricola</v>
          </cell>
          <cell r="B114" t="str">
            <v>patilla</v>
          </cell>
          <cell r="C114" t="str">
            <v>patilla</v>
          </cell>
        </row>
        <row r="115">
          <cell r="A115" t="str">
            <v>agricola</v>
          </cell>
          <cell r="B115" t="str">
            <v>pepino_guiso</v>
          </cell>
          <cell r="C115" t="str">
            <v>pepino guiso</v>
          </cell>
        </row>
        <row r="116">
          <cell r="A116" t="str">
            <v>pecuaria</v>
          </cell>
          <cell r="B116" t="str">
            <v>piangua</v>
          </cell>
          <cell r="C116" t="str">
            <v>piangua</v>
          </cell>
        </row>
        <row r="117">
          <cell r="A117" t="str">
            <v>agricola</v>
          </cell>
          <cell r="B117" t="str">
            <v>pimienta</v>
          </cell>
          <cell r="C117" t="str">
            <v>pimienta</v>
          </cell>
        </row>
        <row r="118">
          <cell r="A118" t="str">
            <v>agricola</v>
          </cell>
          <cell r="B118" t="str">
            <v>pimenton</v>
          </cell>
          <cell r="C118" t="str">
            <v>pimentón</v>
          </cell>
        </row>
        <row r="119">
          <cell r="A119" t="str">
            <v>agricola</v>
          </cell>
          <cell r="B119" t="str">
            <v>pimientos</v>
          </cell>
          <cell r="C119" t="str">
            <v>pimientos</v>
          </cell>
        </row>
        <row r="120">
          <cell r="A120" t="str">
            <v>agricola</v>
          </cell>
          <cell r="B120" t="str">
            <v>piña</v>
          </cell>
          <cell r="C120" t="str">
            <v>piña</v>
          </cell>
        </row>
        <row r="121">
          <cell r="A121" t="str">
            <v>pecuaria</v>
          </cell>
          <cell r="B121" t="str">
            <v>piscicultura_bocachico</v>
          </cell>
          <cell r="C121" t="str">
            <v>piscicultura</v>
          </cell>
        </row>
        <row r="122">
          <cell r="A122" t="str">
            <v>pecuaria</v>
          </cell>
          <cell r="B122" t="str">
            <v>piscicultura_cachama</v>
          </cell>
          <cell r="C122" t="str">
            <v>piscicultura cachama</v>
          </cell>
        </row>
        <row r="123">
          <cell r="A123" t="str">
            <v>pecuaria</v>
          </cell>
          <cell r="B123" t="str">
            <v>piscicultura_cachama_bocachico</v>
          </cell>
          <cell r="C123" t="str">
            <v>piscicultura cachama bocachico</v>
          </cell>
        </row>
        <row r="124">
          <cell r="A124" t="str">
            <v>pecuaria</v>
          </cell>
          <cell r="B124" t="str">
            <v>piscicultura_tilapia</v>
          </cell>
          <cell r="C124" t="str">
            <v>piscicultura tilapia</v>
          </cell>
        </row>
        <row r="125">
          <cell r="A125" t="str">
            <v>pecuaria</v>
          </cell>
          <cell r="B125" t="str">
            <v>piscicultura_tilapia_bocachico</v>
          </cell>
          <cell r="C125" t="str">
            <v>piscicultura tilapia y bocachico</v>
          </cell>
        </row>
        <row r="126">
          <cell r="A126" t="str">
            <v>pecuaria</v>
          </cell>
          <cell r="B126" t="str">
            <v>piscicultura_tilapia_cachama</v>
          </cell>
          <cell r="C126" t="str">
            <v>piscicultura tilapia y cachama</v>
          </cell>
        </row>
        <row r="127">
          <cell r="A127" t="str">
            <v>pecuaria</v>
          </cell>
          <cell r="B127" t="str">
            <v>piscicultura_trucha</v>
          </cell>
          <cell r="C127" t="str">
            <v>piscicultura trucha</v>
          </cell>
        </row>
        <row r="128">
          <cell r="A128" t="str">
            <v>agricola</v>
          </cell>
          <cell r="B128" t="str">
            <v>platano</v>
          </cell>
          <cell r="C128" t="str">
            <v>plátano</v>
          </cell>
        </row>
        <row r="129">
          <cell r="A129" t="str">
            <v>agricola</v>
          </cell>
          <cell r="B129" t="str">
            <v>platano_harton</v>
          </cell>
          <cell r="C129" t="str">
            <v>plátano hartón</v>
          </cell>
        </row>
        <row r="130">
          <cell r="A130" t="str">
            <v>pecuaria</v>
          </cell>
          <cell r="B130" t="str">
            <v>porcicultura_ceba</v>
          </cell>
          <cell r="C130" t="str">
            <v>porcicultura de ceba</v>
          </cell>
        </row>
        <row r="131">
          <cell r="A131" t="str">
            <v>pecuaria</v>
          </cell>
          <cell r="B131" t="str">
            <v>porcicultura_ciclo_completo</v>
          </cell>
          <cell r="C131" t="str">
            <v>porcicultura de ciclo completo</v>
          </cell>
        </row>
        <row r="132">
          <cell r="A132" t="str">
            <v>pecuaria</v>
          </cell>
          <cell r="B132" t="str">
            <v>porcicultura_cria</v>
          </cell>
          <cell r="C132" t="str">
            <v>porcicultura de cría</v>
          </cell>
        </row>
        <row r="133">
          <cell r="A133" t="str">
            <v>pecuaria</v>
          </cell>
          <cell r="B133" t="str">
            <v>porcicultura_cria_levante</v>
          </cell>
          <cell r="C133" t="str">
            <v>porcicultura de cría y levante</v>
          </cell>
        </row>
        <row r="134">
          <cell r="A134" t="str">
            <v>agricola</v>
          </cell>
          <cell r="B134" t="str">
            <v>remolacha</v>
          </cell>
          <cell r="C134" t="str">
            <v>remolacha</v>
          </cell>
        </row>
        <row r="135">
          <cell r="A135" t="str">
            <v>agricola</v>
          </cell>
          <cell r="B135" t="str">
            <v>sacha_inchi</v>
          </cell>
          <cell r="C135" t="str">
            <v>sacha inchi</v>
          </cell>
        </row>
        <row r="136">
          <cell r="A136" t="str">
            <v>agricola</v>
          </cell>
          <cell r="B136" t="str">
            <v>sorgo</v>
          </cell>
          <cell r="C136" t="str">
            <v>sorgo</v>
          </cell>
        </row>
        <row r="137">
          <cell r="A137" t="str">
            <v>agricola</v>
          </cell>
          <cell r="B137" t="str">
            <v>stevia</v>
          </cell>
          <cell r="C137" t="str">
            <v>stevia</v>
          </cell>
        </row>
        <row r="138">
          <cell r="A138" t="str">
            <v>agricola</v>
          </cell>
          <cell r="B138" t="str">
            <v>tomate_arbol</v>
          </cell>
          <cell r="C138" t="str">
            <v>tomate de árbol</v>
          </cell>
        </row>
        <row r="139">
          <cell r="A139" t="str">
            <v>agricola</v>
          </cell>
          <cell r="B139" t="str">
            <v>tomate_cherry</v>
          </cell>
          <cell r="C139" t="str">
            <v>tomate cherry</v>
          </cell>
        </row>
        <row r="140">
          <cell r="A140" t="str">
            <v>agricola</v>
          </cell>
          <cell r="B140" t="str">
            <v>tomate_mesa</v>
          </cell>
          <cell r="C140" t="str">
            <v>tomate de mesa</v>
          </cell>
        </row>
        <row r="141">
          <cell r="A141" t="str">
            <v>agricola</v>
          </cell>
          <cell r="B141" t="str">
            <v>uchuva</v>
          </cell>
          <cell r="C141" t="str">
            <v>uchuva</v>
          </cell>
        </row>
        <row r="142">
          <cell r="A142" t="str">
            <v>agricola</v>
          </cell>
          <cell r="B142" t="str">
            <v>yuca</v>
          </cell>
          <cell r="C142" t="str">
            <v>yuca</v>
          </cell>
        </row>
        <row r="143">
          <cell r="A143" t="str">
            <v>agricola</v>
          </cell>
          <cell r="B143" t="str">
            <v>yuca_industrial</v>
          </cell>
          <cell r="C143" t="str">
            <v>yuca para uso industrial</v>
          </cell>
        </row>
        <row r="144">
          <cell r="A144" t="str">
            <v>agricola</v>
          </cell>
          <cell r="B144" t="str">
            <v>yuca_maiz</v>
          </cell>
          <cell r="C144" t="str">
            <v>yuca en asocio con maíz</v>
          </cell>
        </row>
        <row r="145">
          <cell r="A145" t="str">
            <v>agricola</v>
          </cell>
          <cell r="B145" t="str">
            <v>yuca_maiz_ahuyama</v>
          </cell>
          <cell r="C145" t="str">
            <v>yuca en asocio con maíz y ahuyama</v>
          </cell>
        </row>
        <row r="146">
          <cell r="A146" t="str">
            <v>agricola</v>
          </cell>
          <cell r="B146" t="str">
            <v>yuca_maiz_name</v>
          </cell>
          <cell r="C146" t="str">
            <v>yuca en asocio con maíz y ñame</v>
          </cell>
        </row>
        <row r="147">
          <cell r="A147" t="str">
            <v>agricola</v>
          </cell>
          <cell r="B147" t="str">
            <v>yuca_maiz_name_patilla</v>
          </cell>
          <cell r="C147" t="str">
            <v>Yuca en asocio con maíz, ñame y patilla</v>
          </cell>
        </row>
        <row r="148">
          <cell r="A148" t="str">
            <v>agricola</v>
          </cell>
          <cell r="B148" t="str">
            <v>yuca_maiz_patilla</v>
          </cell>
          <cell r="C148" t="str">
            <v>yuca en asocio con maíz y patilla</v>
          </cell>
        </row>
        <row r="149">
          <cell r="A149" t="str">
            <v>agricola</v>
          </cell>
          <cell r="B149" t="str">
            <v>zanahoria</v>
          </cell>
          <cell r="C149" t="str">
            <v>zanahoria</v>
          </cell>
        </row>
        <row r="150">
          <cell r="A150" t="str">
            <v>agricola</v>
          </cell>
          <cell r="B150" t="str">
            <v>patilla_melon</v>
          </cell>
          <cell r="C150" t="str">
            <v>patilla en asocio con melón</v>
          </cell>
        </row>
        <row r="151">
          <cell r="A151" t="str">
            <v>agricola</v>
          </cell>
          <cell r="B151" t="str">
            <v>tabaco</v>
          </cell>
          <cell r="C151" t="str">
            <v>tabaco</v>
          </cell>
        </row>
        <row r="152">
          <cell r="A152" t="str">
            <v>agricola</v>
          </cell>
          <cell r="B152" t="str">
            <v>ajonjoli</v>
          </cell>
          <cell r="C152" t="str">
            <v>ajonjolí</v>
          </cell>
        </row>
        <row r="153">
          <cell r="A153" t="str">
            <v>agricola</v>
          </cell>
          <cell r="B153" t="str">
            <v>mamoncillo</v>
          </cell>
          <cell r="C153" t="str">
            <v>mamoncillo</v>
          </cell>
        </row>
        <row r="154">
          <cell r="A154" t="str">
            <v>agricola</v>
          </cell>
          <cell r="B154" t="str">
            <v>yuca_name</v>
          </cell>
          <cell r="C154" t="str">
            <v>yuca en asocio con ñame</v>
          </cell>
        </row>
        <row r="155">
          <cell r="A155" t="str">
            <v>agricola</v>
          </cell>
          <cell r="B155" t="str">
            <v>hierbabuena</v>
          </cell>
          <cell r="C155" t="str">
            <v>hierbabuena</v>
          </cell>
        </row>
        <row r="156">
          <cell r="A156" t="str">
            <v>agricola</v>
          </cell>
          <cell r="B156" t="str">
            <v>frijol_zaragoza</v>
          </cell>
          <cell r="C156" t="str">
            <v>frijol zaragoza</v>
          </cell>
        </row>
        <row r="157">
          <cell r="A157" t="str">
            <v>agricola</v>
          </cell>
          <cell r="B157" t="str">
            <v>soya</v>
          </cell>
          <cell r="C157" t="str">
            <v>soya</v>
          </cell>
        </row>
        <row r="158">
          <cell r="A158" t="str">
            <v>agricola</v>
          </cell>
          <cell r="B158" t="str">
            <v>uva</v>
          </cell>
          <cell r="C158" t="str">
            <v>uva</v>
          </cell>
        </row>
        <row r="159">
          <cell r="A159" t="str">
            <v>agricola</v>
          </cell>
          <cell r="B159" t="str">
            <v>repollo</v>
          </cell>
          <cell r="C159" t="str">
            <v>repollo</v>
          </cell>
        </row>
        <row r="160">
          <cell r="A160" t="str">
            <v>agricola</v>
          </cell>
          <cell r="B160" t="str">
            <v>cilantro_repollo</v>
          </cell>
          <cell r="C160" t="str">
            <v>cilantro_repollo</v>
          </cell>
        </row>
        <row r="161">
          <cell r="A161" t="str">
            <v>agricola</v>
          </cell>
          <cell r="B161" t="str">
            <v>banano</v>
          </cell>
          <cell r="C161" t="str">
            <v>banano</v>
          </cell>
        </row>
        <row r="162">
          <cell r="A162" t="str">
            <v>agricola</v>
          </cell>
          <cell r="B162" t="str">
            <v>maiz puya</v>
          </cell>
          <cell r="C162" t="str">
            <v>maíz puya</v>
          </cell>
        </row>
        <row r="163">
          <cell r="A163" t="str">
            <v>agricola</v>
          </cell>
          <cell r="B163" t="str">
            <v>maiz amarillo</v>
          </cell>
          <cell r="C163" t="str">
            <v>maíz amarillo</v>
          </cell>
        </row>
        <row r="164">
          <cell r="A164" t="str">
            <v>agricola</v>
          </cell>
          <cell r="B164" t="str">
            <v>mandarina</v>
          </cell>
          <cell r="C164" t="str">
            <v>mandarina</v>
          </cell>
        </row>
        <row r="165">
          <cell r="A165" t="str">
            <v>agricola</v>
          </cell>
          <cell r="B165" t="str">
            <v>cacao_platano_limon</v>
          </cell>
          <cell r="C165" t="str">
            <v>cacao_plátano_limón</v>
          </cell>
        </row>
        <row r="166">
          <cell r="A166" t="str">
            <v>agricola</v>
          </cell>
          <cell r="B166" t="str">
            <v>limon_mandarina</v>
          </cell>
          <cell r="C166" t="str">
            <v xml:space="preserve">limón_mandarina </v>
          </cell>
        </row>
        <row r="167">
          <cell r="A167" t="str">
            <v>agricola</v>
          </cell>
          <cell r="B167"/>
        </row>
        <row r="168">
          <cell r="A168" t="str">
            <v>agricola</v>
          </cell>
          <cell r="B168"/>
        </row>
      </sheetData>
      <sheetData sheetId="1"/>
      <sheetData sheetId="2"/>
      <sheetData sheetId="3"/>
    </sheetDataSet>
  </externalBook>
</externalLink>
</file>

<file path=xl/persons/person.xml><?xml version="1.0" encoding="utf-8"?>
<personList xmlns="http://schemas.microsoft.com/office/spreadsheetml/2018/threadedcomments" xmlns:x="http://schemas.openxmlformats.org/spreadsheetml/2006/main">
  <person displayName="Vanessa Carolina Gutierrez Madrid" id="{18EDE181-8FAD-4B18-813F-8EB066453CD1}" userId="vanessa.gutierrezm@ant.gov.co" providerId="PeoplePicker"/>
  <person displayName="Maria Antonia Forero Perdomo" id="{185BF424-3DBF-4E02-8BC5-E1151DA97070}" userId="S::maria.perdomo@ant.gov.co::c98be611-b6cc-4416-9c5e-8338be9baa33"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H4" dT="2025-05-12T16:14:59.48" personId="{185BF424-3DBF-4E02-8BC5-E1151DA97070}" id="{F6CA7D11-BC88-4E97-B0CC-F6181A51E9F7}">
    <text>@Vanessa Carolina Gutierrez Madrid este anexo 6 es diferente al que reposa en la carpeta 7, verificar cual es la versión final y unificar en ambas carpetas</text>
    <mentions>
      <mention mentionpersonId="{18EDE181-8FAD-4B18-813F-8EB066453CD1}" mentionId="{89121316-FD9C-405E-9610-AF346D2EFDD6}" startIndex="0" length="34"/>
    </mentions>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5" Type="http://schemas.microsoft.com/office/2019/04/relationships/documenttask" Target="../documenttasks/documenttask1.xml"/><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H65"/>
  <sheetViews>
    <sheetView zoomScale="120" zoomScaleNormal="120" workbookViewId="0">
      <pane ySplit="1" topLeftCell="A2" activePane="bottomLeft" state="frozen"/>
      <selection pane="bottomLeft" activeCell="F2" sqref="F2"/>
    </sheetView>
  </sheetViews>
  <sheetFormatPr defaultColWidth="11.42578125" defaultRowHeight="14.45"/>
  <cols>
    <col min="1" max="1" width="16.42578125" style="1" customWidth="1"/>
    <col min="2" max="2" width="11.42578125" style="1"/>
    <col min="3" max="3" width="19.7109375" style="1" customWidth="1"/>
    <col min="4" max="4" width="15.42578125" style="1" customWidth="1"/>
    <col min="5" max="5" width="18" style="1" customWidth="1"/>
    <col min="6" max="6" width="13.42578125" style="1" customWidth="1"/>
    <col min="7" max="7" width="16.42578125" style="1" customWidth="1"/>
    <col min="8" max="8" width="14.85546875" style="1" customWidth="1"/>
    <col min="9" max="16384" width="11.42578125" style="1"/>
  </cols>
  <sheetData>
    <row r="1" spans="1:8">
      <c r="A1" s="3" t="s">
        <v>0</v>
      </c>
      <c r="B1" s="3"/>
      <c r="C1" s="3" t="s">
        <v>1</v>
      </c>
      <c r="D1" s="3" t="s">
        <v>2</v>
      </c>
      <c r="E1" s="3" t="s">
        <v>3</v>
      </c>
      <c r="F1" s="3" t="s">
        <v>4</v>
      </c>
      <c r="G1" s="3" t="s">
        <v>5</v>
      </c>
      <c r="H1" s="3" t="s">
        <v>6</v>
      </c>
    </row>
    <row r="2" spans="1:8">
      <c r="A2" s="87" t="s">
        <v>7</v>
      </c>
      <c r="B2" s="24" t="s">
        <v>8</v>
      </c>
      <c r="C2" s="25">
        <v>111.81023532737431</v>
      </c>
      <c r="D2" s="5">
        <v>111.81023557548588</v>
      </c>
      <c r="E2" s="5">
        <v>111.81023430357958</v>
      </c>
      <c r="F2" s="25">
        <v>111.81023430357958</v>
      </c>
      <c r="G2" s="5">
        <v>111.8102348099288</v>
      </c>
      <c r="H2" s="5">
        <v>111.81023474661757</v>
      </c>
    </row>
    <row r="3" spans="1:8">
      <c r="A3" s="88" t="s">
        <v>9</v>
      </c>
      <c r="B3" s="24" t="s">
        <v>10</v>
      </c>
      <c r="C3" s="25">
        <v>111.784231103388</v>
      </c>
      <c r="D3" s="5">
        <v>111.79325697805901</v>
      </c>
      <c r="E3" s="5">
        <v>111.804176170422</v>
      </c>
      <c r="F3" s="25">
        <v>111.804176170422</v>
      </c>
      <c r="G3" s="5">
        <v>2.4581642583257999</v>
      </c>
      <c r="H3" s="5">
        <v>111.789582834307</v>
      </c>
    </row>
    <row r="4" spans="1:8">
      <c r="A4" s="88" t="s">
        <v>11</v>
      </c>
      <c r="B4" s="24" t="s">
        <v>12</v>
      </c>
      <c r="C4" s="25">
        <v>2.6004223986324002E-2</v>
      </c>
      <c r="D4" s="5">
        <v>1.6978597426873299E-2</v>
      </c>
      <c r="E4" s="5">
        <v>6.05813315758636E-3</v>
      </c>
      <c r="F4" s="25">
        <v>6.05813315758636E-3</v>
      </c>
      <c r="G4" s="5">
        <v>109.35207055160301</v>
      </c>
      <c r="H4" s="5">
        <v>2.0651912310564499E-2</v>
      </c>
    </row>
    <row r="5" spans="1:8">
      <c r="A5" s="89" t="s">
        <v>13</v>
      </c>
      <c r="B5" s="26" t="s">
        <v>14</v>
      </c>
      <c r="C5" s="27">
        <v>0.9997674253711194</v>
      </c>
      <c r="D5" s="27">
        <v>99.984814809360273</v>
      </c>
      <c r="E5" s="27">
        <v>0.99994581772236402</v>
      </c>
      <c r="F5" s="27">
        <v>0.99994581772236402</v>
      </c>
      <c r="G5" s="27">
        <v>2.1985145300021439E-2</v>
      </c>
      <c r="H5" s="27">
        <v>0.99981529497404809</v>
      </c>
    </row>
    <row r="6" spans="1:8">
      <c r="A6" s="87" t="s">
        <v>9</v>
      </c>
      <c r="B6" s="24" t="s">
        <v>8</v>
      </c>
      <c r="C6" s="25">
        <v>587.75710384248532</v>
      </c>
      <c r="D6" s="5">
        <v>587.75710451273403</v>
      </c>
      <c r="E6" s="5">
        <v>587.75710736956705</v>
      </c>
      <c r="F6" s="25">
        <v>587.75710736956705</v>
      </c>
      <c r="G6" s="5">
        <v>587.75710845760966</v>
      </c>
      <c r="H6" s="5">
        <v>587.75710735099369</v>
      </c>
    </row>
    <row r="7" spans="1:8">
      <c r="A7" s="88" t="s">
        <v>11</v>
      </c>
      <c r="B7" s="24" t="s">
        <v>10</v>
      </c>
      <c r="C7" s="25">
        <v>585.80376359448098</v>
      </c>
      <c r="D7" s="5">
        <v>581.83271818604601</v>
      </c>
      <c r="E7" s="5">
        <v>579.68631385838705</v>
      </c>
      <c r="F7" s="25">
        <v>579.68631385838705</v>
      </c>
      <c r="G7" s="5">
        <v>583.630313245818</v>
      </c>
      <c r="H7" s="5">
        <v>578.43817619474999</v>
      </c>
    </row>
    <row r="8" spans="1:8">
      <c r="A8" s="88" t="s">
        <v>13</v>
      </c>
      <c r="B8" s="24" t="s">
        <v>12</v>
      </c>
      <c r="C8" s="25">
        <v>1.95334024800436</v>
      </c>
      <c r="D8" s="5">
        <v>5.9243863266880101</v>
      </c>
      <c r="E8" s="5">
        <v>8.0707935111799909</v>
      </c>
      <c r="F8" s="25">
        <v>8.0707935111799909</v>
      </c>
      <c r="G8" s="5">
        <v>4.12679521179167</v>
      </c>
      <c r="H8" s="5">
        <v>9.3189311562436696</v>
      </c>
    </row>
    <row r="9" spans="1:8">
      <c r="A9" s="89" t="s">
        <v>15</v>
      </c>
      <c r="B9" s="26" t="s">
        <v>14</v>
      </c>
      <c r="C9" s="27">
        <v>0.99667661992473711</v>
      </c>
      <c r="D9" s="27">
        <v>98.99203492714912</v>
      </c>
      <c r="E9" s="27">
        <v>0.98626848844533788</v>
      </c>
      <c r="F9" s="27">
        <v>0.98626848844533788</v>
      </c>
      <c r="G9" s="27">
        <v>0.99297874044837808</v>
      </c>
      <c r="H9" s="27">
        <v>0.98414492816897803</v>
      </c>
    </row>
    <row r="10" spans="1:8">
      <c r="A10" s="81" t="s">
        <v>11</v>
      </c>
      <c r="B10" s="24" t="s">
        <v>8</v>
      </c>
      <c r="C10" s="25">
        <v>2925.3187850872987</v>
      </c>
      <c r="D10" s="5">
        <v>2925.3187836957936</v>
      </c>
      <c r="E10" s="5">
        <v>2925.318790060765</v>
      </c>
      <c r="F10" s="25">
        <v>2925.318790060765</v>
      </c>
      <c r="G10" s="5">
        <v>2925.3187868179989</v>
      </c>
      <c r="H10" s="5">
        <v>2925.3187842803277</v>
      </c>
    </row>
    <row r="11" spans="1:8">
      <c r="A11" s="82"/>
      <c r="B11" s="24" t="s">
        <v>10</v>
      </c>
      <c r="C11" s="25">
        <v>2641.6740711195098</v>
      </c>
      <c r="D11" s="5">
        <v>2920.9716224461899</v>
      </c>
      <c r="E11" s="5">
        <v>2923.8413806071799</v>
      </c>
      <c r="F11" s="25">
        <v>2923.8413806071799</v>
      </c>
      <c r="G11" s="5">
        <v>2922.3350184497599</v>
      </c>
      <c r="H11" s="5">
        <v>2909.39809212927</v>
      </c>
    </row>
    <row r="12" spans="1:8">
      <c r="A12" s="82"/>
      <c r="B12" s="24" t="s">
        <v>12</v>
      </c>
      <c r="C12" s="25">
        <v>283.64471396778902</v>
      </c>
      <c r="D12" s="5">
        <v>4.3471612496036602</v>
      </c>
      <c r="E12" s="5">
        <v>1.47740945358502</v>
      </c>
      <c r="F12" s="25">
        <v>1.47740945358502</v>
      </c>
      <c r="G12" s="5">
        <v>2.98376836823895</v>
      </c>
      <c r="H12" s="5">
        <v>15.920692151057599</v>
      </c>
    </row>
    <row r="13" spans="1:8">
      <c r="A13" s="83"/>
      <c r="B13" s="26" t="s">
        <v>14</v>
      </c>
      <c r="C13" s="27">
        <v>0.90303801574934195</v>
      </c>
      <c r="D13" s="27">
        <v>99.851395298391665</v>
      </c>
      <c r="E13" s="27">
        <v>0.99949495779447872</v>
      </c>
      <c r="F13" s="27">
        <v>0.99949495779447872</v>
      </c>
      <c r="G13" s="27">
        <v>0.99898001941474401</v>
      </c>
      <c r="H13" s="27">
        <v>0.99455762146792004</v>
      </c>
    </row>
    <row r="14" spans="1:8">
      <c r="A14" s="81" t="s">
        <v>13</v>
      </c>
      <c r="B14" s="24" t="s">
        <v>8</v>
      </c>
      <c r="C14" s="25">
        <v>2523.5567515184239</v>
      </c>
      <c r="D14" s="5">
        <v>2523.5567509178391</v>
      </c>
      <c r="E14" s="5">
        <v>2523.5567544260275</v>
      </c>
      <c r="F14" s="25">
        <v>2523.5567544260275</v>
      </c>
      <c r="G14" s="5">
        <v>2523.5567568015526</v>
      </c>
      <c r="H14" s="5">
        <v>2523.5567566650325</v>
      </c>
    </row>
    <row r="15" spans="1:8">
      <c r="A15" s="82"/>
      <c r="B15" s="24" t="s">
        <v>10</v>
      </c>
      <c r="C15" s="25">
        <v>2224.2231816049198</v>
      </c>
      <c r="D15" s="5">
        <v>2520.3882338419999</v>
      </c>
      <c r="E15" s="5">
        <v>2520.66530419322</v>
      </c>
      <c r="F15" s="25">
        <v>2520.66530419322</v>
      </c>
      <c r="G15" s="5">
        <v>2520.1848363008899</v>
      </c>
      <c r="H15" s="5">
        <v>2515.54607543778</v>
      </c>
    </row>
    <row r="16" spans="1:8">
      <c r="A16" s="82"/>
      <c r="B16" s="24" t="s">
        <v>12</v>
      </c>
      <c r="C16" s="25">
        <v>299.33356991350399</v>
      </c>
      <c r="D16" s="5">
        <v>3.16851707583927</v>
      </c>
      <c r="E16" s="5">
        <v>2.89145023280755</v>
      </c>
      <c r="F16" s="25">
        <v>2.89145023280755</v>
      </c>
      <c r="G16" s="5">
        <v>3.3719205006628998</v>
      </c>
      <c r="H16" s="5">
        <v>8.0106812272525492</v>
      </c>
    </row>
    <row r="17" spans="1:8">
      <c r="A17" s="83"/>
      <c r="B17" s="26" t="s">
        <v>14</v>
      </c>
      <c r="C17" s="27">
        <v>0.88138425270864418</v>
      </c>
      <c r="D17" s="27">
        <v>99.874442408529674</v>
      </c>
      <c r="E17" s="27">
        <v>0.99885421628511573</v>
      </c>
      <c r="F17" s="27">
        <v>0.99885421628511573</v>
      </c>
      <c r="G17" s="27">
        <v>0.99866382220587091</v>
      </c>
      <c r="H17" s="27">
        <v>0.99682563857298023</v>
      </c>
    </row>
    <row r="18" spans="1:8">
      <c r="A18" s="81" t="s">
        <v>15</v>
      </c>
      <c r="B18" s="24" t="s">
        <v>8</v>
      </c>
      <c r="C18" s="25">
        <v>1954.9642562321505</v>
      </c>
      <c r="D18" s="5">
        <v>1954.9642582882816</v>
      </c>
      <c r="E18" s="5">
        <v>1954.9642582127331</v>
      </c>
      <c r="F18" s="25">
        <v>1954.9642582127331</v>
      </c>
      <c r="G18" s="5">
        <v>1954.9642548505331</v>
      </c>
      <c r="H18" s="5">
        <v>1954.9642588257166</v>
      </c>
    </row>
    <row r="19" spans="1:8">
      <c r="A19" s="82"/>
      <c r="B19" s="24" t="s">
        <v>10</v>
      </c>
      <c r="C19" s="25">
        <v>1953.72064840862</v>
      </c>
      <c r="D19" s="5">
        <v>1896.3430832732599</v>
      </c>
      <c r="E19" s="5">
        <v>1950.86699657032</v>
      </c>
      <c r="F19" s="25">
        <v>1950.86699657032</v>
      </c>
      <c r="G19" s="5">
        <v>1947.1613635336701</v>
      </c>
      <c r="H19" s="5">
        <v>1940.70345694719</v>
      </c>
    </row>
    <row r="20" spans="1:8">
      <c r="A20" s="82"/>
      <c r="B20" s="24" t="s">
        <v>12</v>
      </c>
      <c r="C20" s="25">
        <v>1.2436078235306001</v>
      </c>
      <c r="D20" s="5">
        <v>58.621175015021699</v>
      </c>
      <c r="E20" s="5">
        <v>4.0972616424129598</v>
      </c>
      <c r="F20" s="25">
        <v>4.0972616424129598</v>
      </c>
      <c r="G20" s="5">
        <v>7.8028913168631</v>
      </c>
      <c r="H20" s="5">
        <v>14.2608018785265</v>
      </c>
    </row>
    <row r="21" spans="1:8">
      <c r="A21" s="83"/>
      <c r="B21" s="26" t="s">
        <v>14</v>
      </c>
      <c r="C21" s="27">
        <v>0.99936387183572994</v>
      </c>
      <c r="D21" s="27">
        <v>97.001419603121093</v>
      </c>
      <c r="E21" s="27">
        <v>0.99790417567727874</v>
      </c>
      <c r="F21" s="27">
        <v>0.99790417567727874</v>
      </c>
      <c r="G21" s="27">
        <v>0.99600867826738881</v>
      </c>
      <c r="H21" s="27">
        <v>0.9927053388244077</v>
      </c>
    </row>
    <row r="22" spans="1:8">
      <c r="A22" s="81" t="s">
        <v>16</v>
      </c>
      <c r="B22" s="24" t="s">
        <v>8</v>
      </c>
      <c r="C22" s="25">
        <v>1024.7646097749321</v>
      </c>
      <c r="D22" s="5">
        <v>1024.7645982283138</v>
      </c>
      <c r="E22" s="5">
        <v>1024.7646005381919</v>
      </c>
      <c r="F22" s="25">
        <v>1024.7646005381919</v>
      </c>
      <c r="G22" s="5">
        <v>1024.7646030909486</v>
      </c>
      <c r="H22" s="5">
        <v>1024.7646011307154</v>
      </c>
    </row>
    <row r="23" spans="1:8">
      <c r="A23" s="82"/>
      <c r="B23" s="24" t="s">
        <v>10</v>
      </c>
      <c r="C23" s="25">
        <v>853.66102341190503</v>
      </c>
      <c r="D23" s="5">
        <v>1014.6628611609</v>
      </c>
      <c r="E23" s="5">
        <v>1017.88356863516</v>
      </c>
      <c r="F23" s="25">
        <v>1017.88356863516</v>
      </c>
      <c r="G23" s="5">
        <v>1017.89120262156</v>
      </c>
      <c r="H23" s="5">
        <v>1013.3668160951401</v>
      </c>
    </row>
    <row r="24" spans="1:8">
      <c r="A24" s="82"/>
      <c r="B24" s="24" t="s">
        <v>12</v>
      </c>
      <c r="C24" s="25">
        <v>171.10358636302701</v>
      </c>
      <c r="D24" s="5">
        <v>10.1017370674139</v>
      </c>
      <c r="E24" s="5">
        <v>6.8810319030318299</v>
      </c>
      <c r="F24" s="25">
        <v>6.8810319030318299</v>
      </c>
      <c r="G24" s="5">
        <v>6.8734004693886099</v>
      </c>
      <c r="H24" s="5">
        <v>11.397785035575399</v>
      </c>
    </row>
    <row r="25" spans="1:8">
      <c r="A25" s="83"/>
      <c r="B25" s="28" t="s">
        <v>14</v>
      </c>
      <c r="C25" s="27">
        <v>0.83303132765230214</v>
      </c>
      <c r="D25" s="27">
        <v>99.014238286053356</v>
      </c>
      <c r="E25" s="27">
        <v>0.99328525604863982</v>
      </c>
      <c r="F25" s="27">
        <v>0.99328525604863982</v>
      </c>
      <c r="G25" s="27">
        <v>0.99329270307672923</v>
      </c>
      <c r="H25" s="27">
        <v>0.98887765539227335</v>
      </c>
    </row>
    <row r="26" spans="1:8">
      <c r="A26" s="84" t="s">
        <v>17</v>
      </c>
      <c r="B26" s="24" t="s">
        <v>8</v>
      </c>
      <c r="C26" s="25">
        <v>694.46292193709257</v>
      </c>
      <c r="D26" s="5">
        <v>694.46292632484415</v>
      </c>
      <c r="E26" s="5">
        <v>694.46291935962836</v>
      </c>
      <c r="F26" s="25">
        <v>694.46291935962836</v>
      </c>
      <c r="G26" s="5">
        <v>694.4629194328877</v>
      </c>
      <c r="H26" s="5">
        <v>694.46292322281295</v>
      </c>
    </row>
    <row r="27" spans="1:8">
      <c r="A27" s="85"/>
      <c r="B27" s="24" t="s">
        <v>10</v>
      </c>
      <c r="C27" s="25">
        <v>693.21894732988505</v>
      </c>
      <c r="D27" s="5">
        <v>680.99920310462096</v>
      </c>
      <c r="E27" s="5">
        <v>691.50609572460201</v>
      </c>
      <c r="F27" s="25">
        <v>691.50609572460201</v>
      </c>
      <c r="G27" s="5">
        <v>688.45358970199595</v>
      </c>
      <c r="H27" s="5">
        <v>634.87335623239198</v>
      </c>
    </row>
    <row r="28" spans="1:8">
      <c r="A28" s="85"/>
      <c r="B28" s="24" t="s">
        <v>12</v>
      </c>
      <c r="C28" s="25">
        <v>1.2439746072075399</v>
      </c>
      <c r="D28" s="5">
        <v>13.4637232202232</v>
      </c>
      <c r="E28" s="5">
        <v>2.9568236350263501</v>
      </c>
      <c r="F28" s="25">
        <v>2.9568236350263501</v>
      </c>
      <c r="G28" s="5">
        <v>6.0093297308917499</v>
      </c>
      <c r="H28" s="5">
        <v>59.589566990420998</v>
      </c>
    </row>
    <row r="29" spans="1:8">
      <c r="A29" s="86"/>
      <c r="B29" s="26" t="s">
        <v>14</v>
      </c>
      <c r="C29" s="27">
        <v>0.99820872422715146</v>
      </c>
      <c r="D29" s="27">
        <v>98.061275453324143</v>
      </c>
      <c r="E29" s="27">
        <v>0.99574228723723235</v>
      </c>
      <c r="F29" s="27">
        <v>0.99574228723723235</v>
      </c>
      <c r="G29" s="27">
        <v>0.99134679539722714</v>
      </c>
      <c r="H29" s="27">
        <v>0.91419330680192101</v>
      </c>
    </row>
    <row r="30" spans="1:8">
      <c r="A30" s="84" t="s">
        <v>18</v>
      </c>
      <c r="B30" s="24" t="s">
        <v>8</v>
      </c>
      <c r="C30" s="25">
        <v>414.63608627005647</v>
      </c>
      <c r="D30" s="5">
        <v>414.63608923836915</v>
      </c>
      <c r="E30" s="5">
        <v>414.6360874067077</v>
      </c>
      <c r="F30" s="25">
        <v>414.6360874067077</v>
      </c>
      <c r="G30" s="5">
        <v>414.63608678893678</v>
      </c>
      <c r="H30" s="5">
        <v>414.63608691106606</v>
      </c>
    </row>
    <row r="31" spans="1:8">
      <c r="A31" s="85"/>
      <c r="B31" s="24" t="s">
        <v>10</v>
      </c>
      <c r="C31" s="25">
        <v>414.59088016350802</v>
      </c>
      <c r="D31" s="5">
        <v>409.70755439492399</v>
      </c>
      <c r="E31" s="5">
        <v>413.89911981911501</v>
      </c>
      <c r="F31" s="25">
        <v>413.89911981911501</v>
      </c>
      <c r="G31" s="5">
        <v>412.83196742298401</v>
      </c>
      <c r="H31" s="5">
        <v>407.96325029716297</v>
      </c>
    </row>
    <row r="32" spans="1:8">
      <c r="A32" s="85"/>
      <c r="B32" s="24" t="s">
        <v>12</v>
      </c>
      <c r="C32" s="25">
        <v>4.5206106548434599E-2</v>
      </c>
      <c r="D32" s="5">
        <v>4.9285348434451803</v>
      </c>
      <c r="E32" s="5">
        <v>0.73696758759271197</v>
      </c>
      <c r="F32" s="25">
        <v>0.73696758759271197</v>
      </c>
      <c r="G32" s="5">
        <v>1.8041193659527599</v>
      </c>
      <c r="H32" s="5">
        <v>6.6728366139030602</v>
      </c>
    </row>
    <row r="33" spans="1:8">
      <c r="A33" s="86"/>
      <c r="B33" s="26" t="s">
        <v>14</v>
      </c>
      <c r="C33" s="27">
        <v>0.99989097401783067</v>
      </c>
      <c r="D33" s="27">
        <v>98.811358931033183</v>
      </c>
      <c r="E33" s="27">
        <v>0.99822261590349759</v>
      </c>
      <c r="F33" s="27">
        <v>0.99822261590349759</v>
      </c>
      <c r="G33" s="27">
        <v>0.99564890895067915</v>
      </c>
      <c r="H33" s="27">
        <v>0.98390676348599071</v>
      </c>
    </row>
    <row r="34" spans="1:8">
      <c r="A34" s="84" t="s">
        <v>19</v>
      </c>
      <c r="B34" s="24" t="s">
        <v>8</v>
      </c>
      <c r="C34" s="25">
        <v>106.91129428802201</v>
      </c>
      <c r="D34" s="5">
        <v>106.91129333108628</v>
      </c>
      <c r="E34" s="5">
        <v>106.911294710383</v>
      </c>
      <c r="F34" s="25">
        <v>106.911294710383</v>
      </c>
      <c r="G34" s="5">
        <v>106.91129370500492</v>
      </c>
      <c r="H34" s="5">
        <v>106.91129428802201</v>
      </c>
    </row>
    <row r="35" spans="1:8">
      <c r="A35" s="85"/>
      <c r="B35" s="24" t="s">
        <v>10</v>
      </c>
      <c r="C35" s="25">
        <v>106.91129428802201</v>
      </c>
      <c r="D35" s="5">
        <v>106.699740748824</v>
      </c>
      <c r="E35" s="5">
        <v>106.911294710383</v>
      </c>
      <c r="F35" s="25">
        <v>106.911294710383</v>
      </c>
      <c r="G35" s="5">
        <v>104.528509810849</v>
      </c>
      <c r="H35" s="5">
        <v>106.91129428802201</v>
      </c>
    </row>
    <row r="36" spans="1:8">
      <c r="A36" s="85"/>
      <c r="B36" s="24" t="s">
        <v>12</v>
      </c>
      <c r="C36" s="25">
        <v>0</v>
      </c>
      <c r="D36" s="5">
        <v>0.21155258226227999</v>
      </c>
      <c r="E36" s="5">
        <v>0</v>
      </c>
      <c r="F36" s="25">
        <v>0</v>
      </c>
      <c r="G36" s="5">
        <v>2.3827838941559198</v>
      </c>
      <c r="H36" s="5">
        <v>0</v>
      </c>
    </row>
    <row r="37" spans="1:8">
      <c r="A37" s="86"/>
      <c r="B37" s="26" t="s">
        <v>14</v>
      </c>
      <c r="C37" s="27">
        <v>1</v>
      </c>
      <c r="D37" s="27">
        <v>99.802123259694241</v>
      </c>
      <c r="E37" s="27">
        <v>1</v>
      </c>
      <c r="F37" s="27">
        <v>1</v>
      </c>
      <c r="G37" s="27">
        <v>0.97771251463170372</v>
      </c>
      <c r="H37" s="27">
        <v>1</v>
      </c>
    </row>
    <row r="38" spans="1:8">
      <c r="A38" s="84" t="s">
        <v>20</v>
      </c>
      <c r="B38" s="24" t="s">
        <v>8</v>
      </c>
      <c r="C38" s="25">
        <v>1753.2257703485227</v>
      </c>
      <c r="D38" s="5">
        <v>1753.2257690678191</v>
      </c>
      <c r="E38" s="5">
        <v>1753.2257703480484</v>
      </c>
      <c r="F38" s="25">
        <v>1753.2257703480484</v>
      </c>
      <c r="G38" s="5">
        <v>1753.2257731338989</v>
      </c>
      <c r="H38" s="5">
        <v>1753.2257737398111</v>
      </c>
    </row>
    <row r="39" spans="1:8">
      <c r="A39" s="85"/>
      <c r="B39" s="24" t="s">
        <v>10</v>
      </c>
      <c r="C39" s="25">
        <v>1723.0876651773899</v>
      </c>
      <c r="D39" s="5">
        <v>1721.17012465725</v>
      </c>
      <c r="E39" s="5">
        <v>1725.48114943325</v>
      </c>
      <c r="F39" s="25">
        <v>1725.48114943325</v>
      </c>
      <c r="G39" s="5">
        <v>1715.7974234137</v>
      </c>
      <c r="H39" s="5">
        <v>1610.6235147815701</v>
      </c>
    </row>
    <row r="40" spans="1:8">
      <c r="A40" s="85"/>
      <c r="B40" s="24" t="s">
        <v>12</v>
      </c>
      <c r="C40" s="25">
        <v>30.1381051711327</v>
      </c>
      <c r="D40" s="5">
        <v>32.055644410569201</v>
      </c>
      <c r="E40" s="5">
        <v>27.744620914798301</v>
      </c>
      <c r="F40" s="25">
        <v>27.744620914798301</v>
      </c>
      <c r="G40" s="5">
        <v>37.428349720198902</v>
      </c>
      <c r="H40" s="5">
        <v>142.60225895824101</v>
      </c>
    </row>
    <row r="41" spans="1:8">
      <c r="A41" s="86"/>
      <c r="B41" s="26" t="s">
        <v>14</v>
      </c>
      <c r="C41" s="27">
        <v>0.98280991205990453</v>
      </c>
      <c r="D41" s="27">
        <v>98.171619139067701</v>
      </c>
      <c r="E41" s="27">
        <v>0.98417510090027338</v>
      </c>
      <c r="F41" s="27">
        <v>0.98417510090027338</v>
      </c>
      <c r="G41" s="27">
        <v>0.97865172284497304</v>
      </c>
      <c r="H41" s="27">
        <v>0.91866292345562794</v>
      </c>
    </row>
    <row r="42" spans="1:8">
      <c r="A42" s="72" t="s">
        <v>21</v>
      </c>
      <c r="B42" s="24" t="s">
        <v>8</v>
      </c>
      <c r="C42" s="25">
        <v>288.49310244404001</v>
      </c>
      <c r="D42" s="5">
        <v>288.49310212745667</v>
      </c>
      <c r="E42" s="5">
        <v>288.49310355401099</v>
      </c>
      <c r="F42" s="25">
        <v>288.49310355401099</v>
      </c>
      <c r="G42" s="5">
        <v>288.49310424855832</v>
      </c>
      <c r="H42" s="5">
        <v>288.49310265468461</v>
      </c>
    </row>
    <row r="43" spans="1:8">
      <c r="A43" s="73"/>
      <c r="B43" s="24" t="s">
        <v>10</v>
      </c>
      <c r="C43" s="25">
        <v>288.49310244404001</v>
      </c>
      <c r="D43" s="5">
        <v>21.493599976246699</v>
      </c>
      <c r="E43" s="5">
        <v>288.49310355401099</v>
      </c>
      <c r="F43" s="25">
        <v>288.49310355401099</v>
      </c>
      <c r="G43" s="5">
        <v>18.2721888069463</v>
      </c>
      <c r="H43" s="5">
        <v>287.22000520325901</v>
      </c>
    </row>
    <row r="44" spans="1:8">
      <c r="A44" s="73"/>
      <c r="B44" s="24" t="s">
        <v>12</v>
      </c>
      <c r="C44" s="25">
        <v>0</v>
      </c>
      <c r="D44" s="5">
        <v>266.99950215120998</v>
      </c>
      <c r="E44" s="5">
        <v>0</v>
      </c>
      <c r="F44" s="25">
        <v>0</v>
      </c>
      <c r="G44" s="5">
        <v>270.22091544161202</v>
      </c>
      <c r="H44" s="5">
        <v>1.2730974514256099</v>
      </c>
    </row>
    <row r="45" spans="1:8">
      <c r="A45" s="74"/>
      <c r="B45" s="26" t="s">
        <v>14</v>
      </c>
      <c r="C45" s="27">
        <v>1</v>
      </c>
      <c r="D45" s="27">
        <v>7.450299441388653</v>
      </c>
      <c r="E45" s="27">
        <v>1</v>
      </c>
      <c r="F45" s="27">
        <v>1</v>
      </c>
      <c r="G45" s="27">
        <v>6.3336657056466225E-2</v>
      </c>
      <c r="H45" s="27">
        <v>0.99558707837480109</v>
      </c>
    </row>
    <row r="46" spans="1:8">
      <c r="A46" s="72" t="s">
        <v>22</v>
      </c>
      <c r="B46" s="24" t="s">
        <v>8</v>
      </c>
      <c r="C46" s="25">
        <v>2.609068666984065</v>
      </c>
      <c r="D46" s="5">
        <v>2.609068230681987</v>
      </c>
      <c r="E46" s="5">
        <v>2.6090681608416069</v>
      </c>
      <c r="F46" s="25">
        <v>2.6090681608416069</v>
      </c>
      <c r="G46" s="5">
        <v>2.6090682566129368</v>
      </c>
      <c r="H46" s="5">
        <v>2.609068208074028</v>
      </c>
    </row>
    <row r="47" spans="1:8">
      <c r="A47" s="73"/>
      <c r="B47" s="24" t="s">
        <v>10</v>
      </c>
      <c r="C47" s="25">
        <v>2.5657812088500398</v>
      </c>
      <c r="D47" s="5">
        <v>2.5567419842823398</v>
      </c>
      <c r="E47" s="5">
        <v>2.5567420260762699</v>
      </c>
      <c r="F47" s="25">
        <v>2.5567420260762699</v>
      </c>
      <c r="G47" s="5">
        <v>2.5567421218475999</v>
      </c>
      <c r="H47" s="5">
        <v>2.3574759497820201</v>
      </c>
    </row>
    <row r="48" spans="1:8">
      <c r="A48" s="73"/>
      <c r="B48" s="24" t="s">
        <v>12</v>
      </c>
      <c r="C48" s="25">
        <v>4.3287458134025299E-2</v>
      </c>
      <c r="D48" s="5">
        <v>5.2326246399647398E-2</v>
      </c>
      <c r="E48" s="5">
        <v>5.2326134765336998E-2</v>
      </c>
      <c r="F48" s="25">
        <v>5.2326134765336998E-2</v>
      </c>
      <c r="G48" s="5">
        <v>5.2326134765336998E-2</v>
      </c>
      <c r="H48" s="5">
        <v>0.25159225829200799</v>
      </c>
    </row>
    <row r="49" spans="1:8">
      <c r="A49" s="74"/>
      <c r="B49" s="28" t="s">
        <v>14</v>
      </c>
      <c r="C49" s="27">
        <v>0.98340884673454643</v>
      </c>
      <c r="D49" s="27">
        <v>97.994446991293529</v>
      </c>
      <c r="E49" s="27">
        <v>0.97994451216312484</v>
      </c>
      <c r="F49" s="27">
        <v>0.97994451216312484</v>
      </c>
      <c r="G49" s="27">
        <v>0.97994451289930373</v>
      </c>
      <c r="H49" s="27">
        <v>0.90357007244447274</v>
      </c>
    </row>
    <row r="50" spans="1:8">
      <c r="A50" s="75" t="s">
        <v>23</v>
      </c>
      <c r="B50" s="24" t="s">
        <v>8</v>
      </c>
      <c r="C50" s="25">
        <v>4246.3700838897603</v>
      </c>
      <c r="D50" s="5">
        <v>4246.37009107419</v>
      </c>
      <c r="E50" s="5">
        <v>4246.370077331314</v>
      </c>
      <c r="F50" s="25">
        <v>4246.370077331314</v>
      </c>
      <c r="G50" s="5">
        <v>4246.3700746418081</v>
      </c>
      <c r="H50" s="5">
        <v>4246.3700836552061</v>
      </c>
    </row>
    <row r="51" spans="1:8">
      <c r="A51" s="76"/>
      <c r="B51" s="24" t="s">
        <v>10</v>
      </c>
      <c r="C51" s="25">
        <v>3623.2418667291699</v>
      </c>
      <c r="D51" s="5">
        <v>3921.54410011652</v>
      </c>
      <c r="E51" s="5">
        <v>3973.7345833470899</v>
      </c>
      <c r="F51" s="25">
        <v>3973.7345833470899</v>
      </c>
      <c r="G51" s="5">
        <v>3907.01326248738</v>
      </c>
      <c r="H51" s="5">
        <v>3850.5542182661802</v>
      </c>
    </row>
    <row r="52" spans="1:8">
      <c r="A52" s="76"/>
      <c r="B52" s="24" t="s">
        <v>12</v>
      </c>
      <c r="C52" s="25">
        <v>623.12821716059</v>
      </c>
      <c r="D52" s="5">
        <v>324.82599095767</v>
      </c>
      <c r="E52" s="5">
        <v>272.63549398422401</v>
      </c>
      <c r="F52" s="25">
        <v>272.63549398422401</v>
      </c>
      <c r="G52" s="5">
        <v>339.35681215442798</v>
      </c>
      <c r="H52" s="5">
        <v>395.81586538902599</v>
      </c>
    </row>
    <row r="53" spans="1:8">
      <c r="A53" s="77"/>
      <c r="B53" s="26" t="s">
        <v>14</v>
      </c>
      <c r="C53" s="27">
        <v>0.85325626244291164</v>
      </c>
      <c r="D53" s="27">
        <v>92.350502099653312</v>
      </c>
      <c r="E53" s="27">
        <v>0.93579563509086205</v>
      </c>
      <c r="F53" s="27">
        <v>0.93579563509086205</v>
      </c>
      <c r="G53" s="27">
        <v>0.92008308126958205</v>
      </c>
      <c r="H53" s="27">
        <v>0.90678724237612518</v>
      </c>
    </row>
    <row r="54" spans="1:8">
      <c r="A54" s="75" t="s">
        <v>24</v>
      </c>
      <c r="B54" s="24" t="s">
        <v>8</v>
      </c>
      <c r="C54" s="25">
        <v>2732.3773754864483</v>
      </c>
      <c r="D54" s="5">
        <v>2732.3773703826</v>
      </c>
      <c r="E54" s="5">
        <v>2732.3773734681149</v>
      </c>
      <c r="F54" s="25">
        <v>2732.3773734681149</v>
      </c>
      <c r="G54" s="5">
        <v>2732.3773698624327</v>
      </c>
      <c r="H54" s="5">
        <v>2732.3773705120302</v>
      </c>
    </row>
    <row r="55" spans="1:8">
      <c r="A55" s="76"/>
      <c r="B55" s="24" t="s">
        <v>10</v>
      </c>
      <c r="C55" s="25">
        <v>2633.0171259867102</v>
      </c>
      <c r="D55" s="5">
        <v>2587.8110323936298</v>
      </c>
      <c r="E55" s="5">
        <v>2629.5892702773099</v>
      </c>
      <c r="F55" s="25">
        <v>2629.5892702773099</v>
      </c>
      <c r="G55" s="5">
        <v>2586.2287972357399</v>
      </c>
      <c r="H55" s="5">
        <v>2488.1924161683201</v>
      </c>
    </row>
    <row r="56" spans="1:8">
      <c r="A56" s="76"/>
      <c r="B56" s="24" t="s">
        <v>12</v>
      </c>
      <c r="C56" s="25">
        <v>99.360249499737904</v>
      </c>
      <c r="D56" s="5">
        <v>144.56633798896999</v>
      </c>
      <c r="E56" s="5">
        <v>102.788103190805</v>
      </c>
      <c r="F56" s="25">
        <v>102.788103190805</v>
      </c>
      <c r="G56" s="5">
        <v>146.14857262669301</v>
      </c>
      <c r="H56" s="5">
        <v>244.18495434370999</v>
      </c>
    </row>
    <row r="57" spans="1:8">
      <c r="A57" s="77"/>
      <c r="B57" s="26" t="s">
        <v>14</v>
      </c>
      <c r="C57" s="27">
        <v>0.96363597122741917</v>
      </c>
      <c r="D57" s="27">
        <v>94.709137194737963</v>
      </c>
      <c r="E57" s="27">
        <v>0.96238143962510581</v>
      </c>
      <c r="F57" s="27">
        <v>0.96238143962510581</v>
      </c>
      <c r="G57" s="27">
        <v>0.94651230308130863</v>
      </c>
      <c r="H57" s="27">
        <v>0.910632785581169</v>
      </c>
    </row>
    <row r="58" spans="1:8">
      <c r="A58" s="78" t="s">
        <v>25</v>
      </c>
      <c r="B58" s="24" t="s">
        <v>8</v>
      </c>
      <c r="C58" s="25">
        <v>43.232612560823299</v>
      </c>
      <c r="D58" s="5">
        <v>43.232612208101799</v>
      </c>
      <c r="E58" s="5">
        <v>43.232613692938202</v>
      </c>
      <c r="F58" s="25">
        <v>43.232613692938202</v>
      </c>
      <c r="G58" s="5">
        <v>43.232612653696201</v>
      </c>
      <c r="H58" s="5">
        <v>43.23261285176595</v>
      </c>
    </row>
    <row r="59" spans="1:8">
      <c r="A59" s="79"/>
      <c r="B59" s="24" t="s">
        <v>10</v>
      </c>
      <c r="C59" s="25">
        <v>43.232612560823299</v>
      </c>
      <c r="D59" s="5">
        <v>43.232612208101799</v>
      </c>
      <c r="E59" s="5">
        <v>43.232613692938202</v>
      </c>
      <c r="F59" s="25">
        <v>43.232613692938202</v>
      </c>
      <c r="G59" s="5">
        <v>43.232612653696201</v>
      </c>
      <c r="H59" s="5">
        <v>1.28598785471655</v>
      </c>
    </row>
    <row r="60" spans="1:8">
      <c r="A60" s="79"/>
      <c r="B60" s="24" t="s">
        <v>12</v>
      </c>
      <c r="C60" s="25">
        <v>0</v>
      </c>
      <c r="D60" s="5">
        <v>0</v>
      </c>
      <c r="E60" s="5">
        <v>0</v>
      </c>
      <c r="F60" s="25">
        <v>0</v>
      </c>
      <c r="G60" s="5">
        <v>0</v>
      </c>
      <c r="H60" s="5">
        <v>41.946624997049398</v>
      </c>
    </row>
    <row r="61" spans="1:8">
      <c r="A61" s="80"/>
      <c r="B61" s="26" t="s">
        <v>14</v>
      </c>
      <c r="C61" s="27">
        <v>1</v>
      </c>
      <c r="D61" s="27">
        <v>100</v>
      </c>
      <c r="E61" s="27">
        <v>1</v>
      </c>
      <c r="F61" s="27">
        <v>1</v>
      </c>
      <c r="G61" s="27">
        <v>1</v>
      </c>
      <c r="H61" s="27">
        <v>2.9745781480427464E-2</v>
      </c>
    </row>
    <row r="62" spans="1:8">
      <c r="A62" s="78" t="s">
        <v>26</v>
      </c>
      <c r="B62" s="24" t="s">
        <v>8</v>
      </c>
      <c r="C62" s="25">
        <v>1652.9686036146202</v>
      </c>
      <c r="D62" s="5">
        <v>1652.968602968298</v>
      </c>
      <c r="E62" s="5">
        <v>1652.9686031285348</v>
      </c>
      <c r="F62" s="25">
        <v>1652.9686031285348</v>
      </c>
      <c r="G62" s="5">
        <v>1652.9686089341328</v>
      </c>
      <c r="H62" s="5">
        <v>1652.9686001722059</v>
      </c>
    </row>
    <row r="63" spans="1:8">
      <c r="A63" s="79"/>
      <c r="B63" s="24" t="s">
        <v>10</v>
      </c>
      <c r="C63" s="25">
        <v>1606.5274284157799</v>
      </c>
      <c r="D63" s="5">
        <v>102.09896890948799</v>
      </c>
      <c r="E63" s="5">
        <v>1575.15388039509</v>
      </c>
      <c r="F63" s="25">
        <v>1575.15388039509</v>
      </c>
      <c r="G63" s="5">
        <v>55.292502673682797</v>
      </c>
      <c r="H63" s="5">
        <v>1517.89178282577</v>
      </c>
    </row>
    <row r="64" spans="1:8">
      <c r="A64" s="79"/>
      <c r="B64" s="24" t="s">
        <v>12</v>
      </c>
      <c r="C64" s="25">
        <v>46.441175198840298</v>
      </c>
      <c r="D64" s="5">
        <v>1550.8696340588101</v>
      </c>
      <c r="E64" s="5">
        <v>77.814722733444697</v>
      </c>
      <c r="F64" s="25">
        <v>77.814722733444697</v>
      </c>
      <c r="G64" s="5">
        <v>1597.6761062604501</v>
      </c>
      <c r="H64" s="5">
        <v>135.076817346436</v>
      </c>
    </row>
    <row r="65" spans="1:8">
      <c r="A65" s="80"/>
      <c r="B65" s="26" t="s">
        <v>14</v>
      </c>
      <c r="C65" s="27">
        <v>0.97190438154887804</v>
      </c>
      <c r="D65" s="27">
        <v>6.1767034610424556</v>
      </c>
      <c r="E65" s="27">
        <v>0.95292425846070716</v>
      </c>
      <c r="F65" s="27">
        <v>0.95292425846070716</v>
      </c>
      <c r="G65" s="27">
        <v>3.3450425116866862E-2</v>
      </c>
      <c r="H65" s="27">
        <v>0.91828228477397356</v>
      </c>
    </row>
  </sheetData>
  <autoFilter ref="B1:G45" xr:uid="{0A81C690-5968-40EA-9542-AD00D72632C9}"/>
  <mergeCells count="16">
    <mergeCell ref="A2:A5"/>
    <mergeCell ref="A6:A9"/>
    <mergeCell ref="A10:A13"/>
    <mergeCell ref="A14:A17"/>
    <mergeCell ref="A18:A21"/>
    <mergeCell ref="A42:A45"/>
    <mergeCell ref="A22:A25"/>
    <mergeCell ref="A26:A29"/>
    <mergeCell ref="A30:A33"/>
    <mergeCell ref="A34:A37"/>
    <mergeCell ref="A38:A41"/>
    <mergeCell ref="A46:A49"/>
    <mergeCell ref="A50:A53"/>
    <mergeCell ref="A54:A57"/>
    <mergeCell ref="A58:A61"/>
    <mergeCell ref="A62:A65"/>
  </mergeCells>
  <conditionalFormatting sqref="A2">
    <cfRule type="beginsWith" dxfId="33" priority="5" operator="beginsWith" text="8">
      <formula>LEFT((A2),LEN("8"))=("8")</formula>
    </cfRule>
    <cfRule type="beginsWith" dxfId="32" priority="6" operator="beginsWith" text="7">
      <formula>LEFT((A2),LEN("7"))=("7")</formula>
    </cfRule>
    <cfRule type="beginsWith" dxfId="31" priority="7" operator="beginsWith" text="4">
      <formula>LEFT((A2),LEN("4"))=("4")</formula>
    </cfRule>
  </conditionalFormatting>
  <conditionalFormatting sqref="A6">
    <cfRule type="beginsWith" dxfId="30" priority="2" operator="beginsWith" text="8">
      <formula>LEFT((A6),LEN("8"))=("8")</formula>
    </cfRule>
    <cfRule type="beginsWith" dxfId="29" priority="3" operator="beginsWith" text="7">
      <formula>LEFT((A6),LEN("7"))=("7")</formula>
    </cfRule>
    <cfRule type="beginsWith" dxfId="28" priority="4" operator="beginsWith" text="4">
      <formula>LEFT((A6),LEN("4"))=("4")</formula>
    </cfRule>
  </conditionalFormatting>
  <conditionalFormatting sqref="C5:H5 C9:H9 C13:H13 C17:H17 C21:H21 C25:H25 C29:H29 C33:H33 C37:H37 C41:H41 C45:H45">
    <cfRule type="cellIs" dxfId="27" priority="8" operator="greaterThan">
      <formula>0.25</formula>
    </cfRule>
  </conditionalFormatting>
  <conditionalFormatting sqref="C49:H49 C53:H53 C57:H57 C61:H61 C65:H65">
    <cfRule type="cellIs" dxfId="26" priority="1"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tabSelected="1" zoomScale="112" zoomScaleNormal="80" workbookViewId="0">
      <pane xSplit="1" ySplit="1" topLeftCell="B3" activePane="bottomRight" state="frozen"/>
      <selection pane="bottomRight" activeCell="G113" sqref="G113"/>
      <selection pane="bottomLeft" activeCell="A2" sqref="A2"/>
      <selection pane="topRight" activeCell="B1" sqref="B1"/>
    </sheetView>
  </sheetViews>
  <sheetFormatPr defaultColWidth="11.42578125" defaultRowHeight="15" customHeight="1"/>
  <cols>
    <col min="1" max="1" width="28.85546875" style="47" customWidth="1"/>
    <col min="2" max="3" width="15.42578125" style="35" customWidth="1"/>
    <col min="4" max="4" width="17.5703125" style="35" customWidth="1"/>
    <col min="5" max="6" width="15.42578125" style="35" customWidth="1"/>
    <col min="7" max="10" width="15.85546875" style="35" customWidth="1"/>
    <col min="11" max="11" width="21.7109375" style="35" customWidth="1"/>
    <col min="12" max="12" width="15.85546875" style="35" customWidth="1"/>
    <col min="13" max="16" width="15.85546875" style="35" hidden="1" customWidth="1"/>
    <col min="17" max="17" width="11.42578125" style="35" hidden="1" customWidth="1"/>
    <col min="18" max="41" width="15.85546875" style="35" hidden="1" customWidth="1"/>
    <col min="42" max="43" width="16.28515625" style="42" customWidth="1"/>
    <col min="44" max="45" width="16.28515625" style="58" customWidth="1"/>
    <col min="46" max="46" width="16.28515625" style="42" customWidth="1"/>
    <col min="47" max="16384" width="11.42578125" style="35"/>
  </cols>
  <sheetData>
    <row r="1" spans="1:46" ht="28.9">
      <c r="A1" s="32" t="s">
        <v>0</v>
      </c>
      <c r="B1" s="33" t="s">
        <v>2</v>
      </c>
      <c r="C1" s="33" t="s">
        <v>1</v>
      </c>
      <c r="D1" s="65" t="s">
        <v>3</v>
      </c>
      <c r="E1" s="33" t="s">
        <v>4</v>
      </c>
      <c r="F1" s="33" t="s">
        <v>5</v>
      </c>
      <c r="G1" s="33" t="s">
        <v>6</v>
      </c>
      <c r="H1" s="70" t="s">
        <v>27</v>
      </c>
      <c r="I1" s="70" t="s">
        <v>28</v>
      </c>
      <c r="J1" s="70" t="s">
        <v>29</v>
      </c>
      <c r="K1" s="70" t="s">
        <v>30</v>
      </c>
      <c r="L1" s="70" t="s">
        <v>31</v>
      </c>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17" t="s">
        <v>32</v>
      </c>
      <c r="AQ1" s="15" t="s">
        <v>33</v>
      </c>
      <c r="AR1" s="48" t="s">
        <v>34</v>
      </c>
      <c r="AS1" s="48" t="s">
        <v>35</v>
      </c>
      <c r="AT1" s="34" t="s">
        <v>36</v>
      </c>
    </row>
    <row r="2" spans="1:46" ht="14.45">
      <c r="A2" s="71" t="s">
        <v>7</v>
      </c>
      <c r="B2" s="66">
        <v>1</v>
      </c>
      <c r="C2" s="66">
        <v>1</v>
      </c>
      <c r="D2" s="66">
        <v>1</v>
      </c>
      <c r="E2" s="66">
        <v>1</v>
      </c>
      <c r="F2" s="66">
        <v>0</v>
      </c>
      <c r="G2" s="66">
        <v>0</v>
      </c>
      <c r="H2" s="67">
        <v>1</v>
      </c>
      <c r="I2" s="67">
        <v>1</v>
      </c>
      <c r="J2" s="67">
        <v>1</v>
      </c>
      <c r="K2" s="67">
        <v>1</v>
      </c>
      <c r="L2" s="67">
        <v>1</v>
      </c>
      <c r="M2" s="23"/>
      <c r="N2" s="22"/>
      <c r="O2" s="23"/>
      <c r="P2" s="23"/>
      <c r="Q2" s="23"/>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3</v>
      </c>
      <c r="AQ2" s="17">
        <f>SUMIFS(B2:AO2,$B$103:$AO$103,"X")</f>
        <v>7</v>
      </c>
      <c r="AR2" s="49">
        <v>111.81019999999999</v>
      </c>
      <c r="AS2" s="49">
        <f t="shared" ref="AS2:AS33" si="0">IFERROR(AR2/$AR$102,0)*100</f>
        <v>0.53082545018674709</v>
      </c>
      <c r="AT2" s="8"/>
    </row>
    <row r="3" spans="1:46" ht="14.45">
      <c r="A3" s="71" t="s">
        <v>9</v>
      </c>
      <c r="B3" s="66">
        <v>1</v>
      </c>
      <c r="C3" s="66">
        <v>1</v>
      </c>
      <c r="D3" s="66">
        <v>1</v>
      </c>
      <c r="E3" s="66">
        <v>1</v>
      </c>
      <c r="F3" s="66">
        <v>1</v>
      </c>
      <c r="G3" s="66">
        <v>1</v>
      </c>
      <c r="H3" s="67">
        <v>1</v>
      </c>
      <c r="I3" s="67">
        <v>1</v>
      </c>
      <c r="J3" s="67">
        <v>1</v>
      </c>
      <c r="K3" s="67">
        <v>1</v>
      </c>
      <c r="L3" s="67">
        <v>1</v>
      </c>
      <c r="M3" s="23"/>
      <c r="N3" s="22"/>
      <c r="O3" s="23"/>
      <c r="P3" s="23"/>
      <c r="Q3" s="23"/>
      <c r="R3" s="21"/>
      <c r="S3" s="21"/>
      <c r="T3" s="21"/>
      <c r="U3" s="21"/>
      <c r="V3" s="21"/>
      <c r="W3" s="21"/>
      <c r="X3" s="21"/>
      <c r="Y3" s="21"/>
      <c r="Z3" s="21"/>
      <c r="AA3" s="21"/>
      <c r="AB3" s="21"/>
      <c r="AC3" s="21"/>
      <c r="AD3" s="21"/>
      <c r="AE3" s="21"/>
      <c r="AF3" s="21"/>
      <c r="AG3" s="21"/>
      <c r="AH3" s="21"/>
      <c r="AI3" s="21"/>
      <c r="AJ3" s="21"/>
      <c r="AK3" s="21"/>
      <c r="AL3" s="21"/>
      <c r="AM3" s="21"/>
      <c r="AN3" s="21"/>
      <c r="AO3" s="21"/>
      <c r="AP3" s="17">
        <f>SUMIF($B$106:$U$106,"X",B3:U3)</f>
        <v>3</v>
      </c>
      <c r="AQ3" s="17">
        <f t="shared" ref="AQ3:AQ66" si="1">SUMIFS(B3:AO3,$B$103:$AO$103,"X")</f>
        <v>8</v>
      </c>
      <c r="AR3" s="49">
        <v>587.75710000000004</v>
      </c>
      <c r="AS3" s="49">
        <f t="shared" si="0"/>
        <v>2.7904111360855892</v>
      </c>
      <c r="AT3" s="36"/>
    </row>
    <row r="4" spans="1:46" ht="14.45">
      <c r="A4" s="71" t="s">
        <v>11</v>
      </c>
      <c r="B4" s="66">
        <v>1</v>
      </c>
      <c r="C4" s="66">
        <v>1</v>
      </c>
      <c r="D4" s="66">
        <v>1</v>
      </c>
      <c r="E4" s="66">
        <v>1</v>
      </c>
      <c r="F4" s="66">
        <v>1</v>
      </c>
      <c r="G4" s="66">
        <v>1</v>
      </c>
      <c r="H4" s="67">
        <v>1</v>
      </c>
      <c r="I4" s="67">
        <v>0</v>
      </c>
      <c r="J4" s="67">
        <v>1</v>
      </c>
      <c r="K4" s="67">
        <v>1</v>
      </c>
      <c r="L4" s="67">
        <v>1</v>
      </c>
      <c r="M4" s="23"/>
      <c r="N4" s="22"/>
      <c r="O4" s="23"/>
      <c r="P4" s="23"/>
      <c r="Q4" s="23"/>
      <c r="R4" s="21"/>
      <c r="S4" s="21"/>
      <c r="T4" s="21"/>
      <c r="U4" s="21"/>
      <c r="V4" s="21"/>
      <c r="W4" s="21"/>
      <c r="X4" s="21"/>
      <c r="Y4" s="21"/>
      <c r="Z4" s="21"/>
      <c r="AA4" s="21"/>
      <c r="AB4" s="21"/>
      <c r="AC4" s="21"/>
      <c r="AD4" s="21"/>
      <c r="AE4" s="21"/>
      <c r="AF4" s="21"/>
      <c r="AG4" s="21"/>
      <c r="AH4" s="21"/>
      <c r="AI4" s="21"/>
      <c r="AJ4" s="21"/>
      <c r="AK4" s="21"/>
      <c r="AL4" s="21"/>
      <c r="AM4" s="21"/>
      <c r="AN4" s="21"/>
      <c r="AO4" s="21"/>
      <c r="AP4" s="17">
        <f t="shared" ref="AP4:AP67" si="2">SUMIF($B$106:$U$106,"X",B4:U4)</f>
        <v>3</v>
      </c>
      <c r="AQ4" s="17">
        <f t="shared" si="1"/>
        <v>8</v>
      </c>
      <c r="AR4" s="49">
        <v>2925.3188</v>
      </c>
      <c r="AS4" s="49">
        <f t="shared" si="0"/>
        <v>13.888121736207919</v>
      </c>
      <c r="AT4" s="36"/>
    </row>
    <row r="5" spans="1:46" ht="14.45">
      <c r="A5" s="71" t="s">
        <v>13</v>
      </c>
      <c r="B5" s="66">
        <v>1</v>
      </c>
      <c r="C5" s="66">
        <v>1</v>
      </c>
      <c r="D5" s="66">
        <v>1</v>
      </c>
      <c r="E5" s="66">
        <v>1</v>
      </c>
      <c r="F5" s="66">
        <v>1</v>
      </c>
      <c r="G5" s="66">
        <v>1</v>
      </c>
      <c r="H5" s="67">
        <v>1</v>
      </c>
      <c r="I5" s="67">
        <v>1</v>
      </c>
      <c r="J5" s="67">
        <v>1</v>
      </c>
      <c r="K5" s="67">
        <v>1</v>
      </c>
      <c r="L5" s="67">
        <v>1</v>
      </c>
      <c r="M5" s="23"/>
      <c r="N5" s="22"/>
      <c r="O5" s="23"/>
      <c r="P5" s="23"/>
      <c r="Q5" s="23"/>
      <c r="R5" s="21"/>
      <c r="S5" s="21"/>
      <c r="T5" s="21"/>
      <c r="U5" s="21"/>
      <c r="V5" s="21"/>
      <c r="W5" s="21"/>
      <c r="X5" s="21"/>
      <c r="Y5" s="21"/>
      <c r="Z5" s="21"/>
      <c r="AA5" s="21"/>
      <c r="AB5" s="21"/>
      <c r="AC5" s="21"/>
      <c r="AD5" s="21"/>
      <c r="AE5" s="21"/>
      <c r="AF5" s="21"/>
      <c r="AG5" s="21"/>
      <c r="AH5" s="21"/>
      <c r="AI5" s="21"/>
      <c r="AJ5" s="21"/>
      <c r="AK5" s="21"/>
      <c r="AL5" s="21"/>
      <c r="AM5" s="21"/>
      <c r="AN5" s="21"/>
      <c r="AO5" s="21"/>
      <c r="AP5" s="17">
        <f t="shared" si="2"/>
        <v>3</v>
      </c>
      <c r="AQ5" s="17">
        <f t="shared" si="1"/>
        <v>8</v>
      </c>
      <c r="AR5" s="49">
        <v>2523.5567999999998</v>
      </c>
      <c r="AS5" s="49">
        <f t="shared" si="0"/>
        <v>11.980733192784083</v>
      </c>
      <c r="AT5" s="8"/>
    </row>
    <row r="6" spans="1:46" ht="14.45">
      <c r="A6" s="71" t="s">
        <v>15</v>
      </c>
      <c r="B6" s="66">
        <v>1</v>
      </c>
      <c r="C6" s="66">
        <v>1</v>
      </c>
      <c r="D6" s="66">
        <v>1</v>
      </c>
      <c r="E6" s="66">
        <v>1</v>
      </c>
      <c r="F6" s="66">
        <v>1</v>
      </c>
      <c r="G6" s="66">
        <v>1</v>
      </c>
      <c r="H6" s="67">
        <v>1</v>
      </c>
      <c r="I6" s="67">
        <v>1</v>
      </c>
      <c r="J6" s="67">
        <v>1</v>
      </c>
      <c r="K6" s="67">
        <v>1</v>
      </c>
      <c r="L6" s="67">
        <v>1</v>
      </c>
      <c r="M6" s="23"/>
      <c r="N6" s="22"/>
      <c r="O6" s="23"/>
      <c r="P6" s="23"/>
      <c r="Q6" s="23"/>
      <c r="R6" s="21"/>
      <c r="S6" s="21"/>
      <c r="T6" s="21"/>
      <c r="U6" s="21"/>
      <c r="V6" s="21"/>
      <c r="W6" s="21"/>
      <c r="X6" s="21"/>
      <c r="Y6" s="21"/>
      <c r="Z6" s="21"/>
      <c r="AA6" s="21"/>
      <c r="AB6" s="21"/>
      <c r="AC6" s="21"/>
      <c r="AD6" s="21"/>
      <c r="AE6" s="21"/>
      <c r="AF6" s="21"/>
      <c r="AG6" s="21"/>
      <c r="AH6" s="21"/>
      <c r="AI6" s="21"/>
      <c r="AJ6" s="21"/>
      <c r="AK6" s="21"/>
      <c r="AL6" s="21"/>
      <c r="AM6" s="21"/>
      <c r="AN6" s="21"/>
      <c r="AO6" s="21"/>
      <c r="AP6" s="17">
        <f t="shared" si="2"/>
        <v>3</v>
      </c>
      <c r="AQ6" s="17">
        <f t="shared" si="1"/>
        <v>8</v>
      </c>
      <c r="AR6" s="49">
        <v>1954.9643000000001</v>
      </c>
      <c r="AS6" s="49">
        <f t="shared" si="0"/>
        <v>9.2813071137205636</v>
      </c>
      <c r="AT6" s="36"/>
    </row>
    <row r="7" spans="1:46" ht="14.45">
      <c r="A7" s="71" t="s">
        <v>16</v>
      </c>
      <c r="B7" s="66">
        <v>1</v>
      </c>
      <c r="C7" s="66">
        <v>1</v>
      </c>
      <c r="D7" s="66">
        <v>1</v>
      </c>
      <c r="E7" s="66">
        <v>1</v>
      </c>
      <c r="F7" s="66">
        <v>1</v>
      </c>
      <c r="G7" s="66">
        <v>1</v>
      </c>
      <c r="H7" s="67">
        <v>1</v>
      </c>
      <c r="I7" s="67">
        <v>1</v>
      </c>
      <c r="J7" s="67">
        <v>1</v>
      </c>
      <c r="K7" s="67">
        <v>1</v>
      </c>
      <c r="L7" s="67">
        <v>1</v>
      </c>
      <c r="M7" s="23"/>
      <c r="N7" s="22"/>
      <c r="O7" s="23"/>
      <c r="P7" s="23"/>
      <c r="Q7" s="23"/>
      <c r="R7" s="21"/>
      <c r="S7" s="21"/>
      <c r="T7" s="21"/>
      <c r="U7" s="21"/>
      <c r="V7" s="21"/>
      <c r="W7" s="21"/>
      <c r="X7" s="21"/>
      <c r="Y7" s="21"/>
      <c r="Z7" s="21"/>
      <c r="AA7" s="21"/>
      <c r="AB7" s="21"/>
      <c r="AC7" s="21"/>
      <c r="AD7" s="21"/>
      <c r="AE7" s="21"/>
      <c r="AF7" s="21"/>
      <c r="AG7" s="21"/>
      <c r="AH7" s="21"/>
      <c r="AI7" s="21"/>
      <c r="AJ7" s="21"/>
      <c r="AK7" s="21"/>
      <c r="AL7" s="21"/>
      <c r="AM7" s="21"/>
      <c r="AN7" s="21"/>
      <c r="AO7" s="21"/>
      <c r="AP7" s="17">
        <f t="shared" si="2"/>
        <v>3</v>
      </c>
      <c r="AQ7" s="17">
        <f t="shared" si="1"/>
        <v>8</v>
      </c>
      <c r="AR7" s="49">
        <v>1024.7646</v>
      </c>
      <c r="AS7" s="49">
        <f t="shared" si="0"/>
        <v>4.8651297478266002</v>
      </c>
      <c r="AT7" s="36"/>
    </row>
    <row r="8" spans="1:46" ht="14.45">
      <c r="A8" s="71" t="s">
        <v>17</v>
      </c>
      <c r="B8" s="66">
        <v>1</v>
      </c>
      <c r="C8" s="66">
        <v>1</v>
      </c>
      <c r="D8" s="66">
        <v>1</v>
      </c>
      <c r="E8" s="66">
        <v>1</v>
      </c>
      <c r="F8" s="66">
        <v>1</v>
      </c>
      <c r="G8" s="66">
        <v>0</v>
      </c>
      <c r="H8" s="67">
        <v>1</v>
      </c>
      <c r="I8" s="67">
        <v>0</v>
      </c>
      <c r="J8" s="67">
        <v>1</v>
      </c>
      <c r="K8" s="67">
        <v>1</v>
      </c>
      <c r="L8" s="67">
        <v>1</v>
      </c>
      <c r="M8" s="23"/>
      <c r="N8" s="22"/>
      <c r="O8" s="23"/>
      <c r="P8" s="23"/>
      <c r="Q8" s="23"/>
      <c r="R8" s="21"/>
      <c r="S8" s="21"/>
      <c r="T8" s="21"/>
      <c r="U8" s="21"/>
      <c r="V8" s="21"/>
      <c r="W8" s="21"/>
      <c r="X8" s="21"/>
      <c r="Y8" s="21"/>
      <c r="Z8" s="21"/>
      <c r="AA8" s="21"/>
      <c r="AB8" s="21"/>
      <c r="AC8" s="21"/>
      <c r="AD8" s="21"/>
      <c r="AE8" s="21"/>
      <c r="AF8" s="21"/>
      <c r="AG8" s="21"/>
      <c r="AH8" s="21"/>
      <c r="AI8" s="21"/>
      <c r="AJ8" s="21"/>
      <c r="AK8" s="21"/>
      <c r="AL8" s="21"/>
      <c r="AM8" s="21"/>
      <c r="AN8" s="21"/>
      <c r="AO8" s="21"/>
      <c r="AP8" s="17">
        <f t="shared" si="2"/>
        <v>3</v>
      </c>
      <c r="AQ8" s="17">
        <f t="shared" si="1"/>
        <v>8</v>
      </c>
      <c r="AR8" s="49">
        <v>694.46289999999999</v>
      </c>
      <c r="AS8" s="49">
        <f t="shared" si="0"/>
        <v>3.2970031493593064</v>
      </c>
      <c r="AT8" s="36"/>
    </row>
    <row r="9" spans="1:46" ht="14.45">
      <c r="A9" s="71" t="s">
        <v>18</v>
      </c>
      <c r="B9" s="66">
        <v>1</v>
      </c>
      <c r="C9" s="66">
        <v>1</v>
      </c>
      <c r="D9" s="66">
        <v>1</v>
      </c>
      <c r="E9" s="66">
        <v>1</v>
      </c>
      <c r="F9" s="66">
        <v>1</v>
      </c>
      <c r="G9" s="66">
        <v>1</v>
      </c>
      <c r="H9" s="67">
        <v>1</v>
      </c>
      <c r="I9" s="67">
        <v>0</v>
      </c>
      <c r="J9" s="67">
        <v>1</v>
      </c>
      <c r="K9" s="67">
        <v>1</v>
      </c>
      <c r="L9" s="67">
        <v>1</v>
      </c>
      <c r="M9" s="23"/>
      <c r="N9" s="22"/>
      <c r="O9" s="23"/>
      <c r="P9" s="23"/>
      <c r="Q9" s="23"/>
      <c r="R9" s="21"/>
      <c r="S9" s="21"/>
      <c r="T9" s="21"/>
      <c r="U9" s="21"/>
      <c r="V9" s="21"/>
      <c r="W9" s="21"/>
      <c r="X9" s="21"/>
      <c r="Y9" s="21"/>
      <c r="Z9" s="21"/>
      <c r="AA9" s="21"/>
      <c r="AB9" s="21"/>
      <c r="AC9" s="21"/>
      <c r="AD9" s="21"/>
      <c r="AE9" s="21"/>
      <c r="AF9" s="21"/>
      <c r="AG9" s="21"/>
      <c r="AH9" s="21"/>
      <c r="AI9" s="21"/>
      <c r="AJ9" s="21"/>
      <c r="AK9" s="21"/>
      <c r="AL9" s="21"/>
      <c r="AM9" s="21"/>
      <c r="AN9" s="21"/>
      <c r="AO9" s="21"/>
      <c r="AP9" s="17">
        <f t="shared" si="2"/>
        <v>3</v>
      </c>
      <c r="AQ9" s="17">
        <f t="shared" si="1"/>
        <v>8</v>
      </c>
      <c r="AR9" s="49">
        <v>414.6361</v>
      </c>
      <c r="AS9" s="49">
        <f t="shared" si="0"/>
        <v>1.9685090845573756</v>
      </c>
      <c r="AT9" s="8"/>
    </row>
    <row r="10" spans="1:46" ht="14.45">
      <c r="A10" s="71" t="s">
        <v>19</v>
      </c>
      <c r="B10" s="66">
        <v>1</v>
      </c>
      <c r="C10" s="66">
        <v>1</v>
      </c>
      <c r="D10" s="66">
        <v>1</v>
      </c>
      <c r="E10" s="66">
        <v>1</v>
      </c>
      <c r="F10" s="66">
        <v>1</v>
      </c>
      <c r="G10" s="66">
        <v>0</v>
      </c>
      <c r="H10" s="67">
        <v>1</v>
      </c>
      <c r="I10" s="67">
        <v>0</v>
      </c>
      <c r="J10" s="67">
        <v>1</v>
      </c>
      <c r="K10" s="67">
        <v>1</v>
      </c>
      <c r="L10" s="67">
        <v>1</v>
      </c>
      <c r="M10" s="23"/>
      <c r="N10" s="22"/>
      <c r="O10" s="23"/>
      <c r="P10" s="23"/>
      <c r="Q10" s="23"/>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 t="shared" si="2"/>
        <v>3</v>
      </c>
      <c r="AQ10" s="17">
        <f t="shared" si="1"/>
        <v>8</v>
      </c>
      <c r="AR10" s="49">
        <v>106.9113</v>
      </c>
      <c r="AS10" s="49">
        <f t="shared" si="0"/>
        <v>0.50756763651751247</v>
      </c>
      <c r="AT10" s="8"/>
    </row>
    <row r="11" spans="1:46" ht="14.45">
      <c r="A11" s="71" t="s">
        <v>20</v>
      </c>
      <c r="B11" s="66">
        <v>1</v>
      </c>
      <c r="C11" s="66">
        <v>1</v>
      </c>
      <c r="D11" s="66">
        <v>1</v>
      </c>
      <c r="E11" s="66">
        <v>1</v>
      </c>
      <c r="F11" s="66">
        <v>1</v>
      </c>
      <c r="G11" s="66">
        <v>1</v>
      </c>
      <c r="H11" s="67">
        <v>1</v>
      </c>
      <c r="I11" s="67">
        <v>1</v>
      </c>
      <c r="J11" s="67">
        <v>1</v>
      </c>
      <c r="K11" s="67">
        <v>1</v>
      </c>
      <c r="L11" s="67">
        <v>1</v>
      </c>
      <c r="M11" s="23"/>
      <c r="N11" s="22"/>
      <c r="O11" s="23"/>
      <c r="P11" s="23"/>
      <c r="Q11" s="23"/>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 t="shared" si="2"/>
        <v>3</v>
      </c>
      <c r="AQ11" s="17">
        <f t="shared" si="1"/>
        <v>8</v>
      </c>
      <c r="AR11" s="49">
        <v>1753.2257999999999</v>
      </c>
      <c r="AS11" s="49">
        <f t="shared" si="0"/>
        <v>8.3235418107115429</v>
      </c>
      <c r="AT11" s="36"/>
    </row>
    <row r="12" spans="1:46" ht="14.45">
      <c r="A12" s="71" t="s">
        <v>21</v>
      </c>
      <c r="B12" s="66">
        <v>0</v>
      </c>
      <c r="C12" s="66">
        <v>1</v>
      </c>
      <c r="D12" s="66">
        <v>1</v>
      </c>
      <c r="E12" s="66">
        <v>1</v>
      </c>
      <c r="F12" s="66">
        <v>0</v>
      </c>
      <c r="G12" s="66">
        <v>0</v>
      </c>
      <c r="H12" s="67">
        <v>1</v>
      </c>
      <c r="I12" s="67">
        <v>1</v>
      </c>
      <c r="J12" s="67">
        <v>1</v>
      </c>
      <c r="K12" s="67">
        <v>1</v>
      </c>
      <c r="L12" s="67">
        <v>1</v>
      </c>
      <c r="M12" s="23"/>
      <c r="N12" s="22"/>
      <c r="O12" s="23"/>
      <c r="P12" s="23"/>
      <c r="Q12" s="23"/>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 t="shared" si="2"/>
        <v>3</v>
      </c>
      <c r="AQ12" s="17">
        <f t="shared" si="1"/>
        <v>6</v>
      </c>
      <c r="AR12" s="49">
        <v>288.49310000000003</v>
      </c>
      <c r="AS12" s="49">
        <f t="shared" si="0"/>
        <v>1.3696378298515723</v>
      </c>
      <c r="AT12" s="36"/>
    </row>
    <row r="13" spans="1:46" ht="14.45">
      <c r="A13" s="71" t="s">
        <v>22</v>
      </c>
      <c r="B13" s="66">
        <v>1</v>
      </c>
      <c r="C13" s="66">
        <v>1</v>
      </c>
      <c r="D13" s="66">
        <v>1</v>
      </c>
      <c r="E13" s="66">
        <v>1</v>
      </c>
      <c r="F13" s="66">
        <v>1</v>
      </c>
      <c r="G13" s="66">
        <v>1</v>
      </c>
      <c r="H13" s="68">
        <v>1</v>
      </c>
      <c r="I13" s="68">
        <v>1</v>
      </c>
      <c r="J13" s="68">
        <v>1</v>
      </c>
      <c r="K13" s="68">
        <v>1</v>
      </c>
      <c r="L13" s="68">
        <v>1</v>
      </c>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 t="shared" si="2"/>
        <v>3</v>
      </c>
      <c r="AQ13" s="17">
        <f t="shared" si="1"/>
        <v>8</v>
      </c>
      <c r="AR13" s="49">
        <v>2.6091000000000002</v>
      </c>
      <c r="AS13" s="49">
        <f t="shared" si="0"/>
        <v>1.2386854527424529E-2</v>
      </c>
      <c r="AT13" s="8"/>
    </row>
    <row r="14" spans="1:46" ht="14.45">
      <c r="A14" s="71" t="s">
        <v>23</v>
      </c>
      <c r="B14" s="66">
        <v>1</v>
      </c>
      <c r="C14" s="66">
        <v>1</v>
      </c>
      <c r="D14" s="66">
        <v>1</v>
      </c>
      <c r="E14" s="66">
        <v>1</v>
      </c>
      <c r="F14" s="66">
        <v>1</v>
      </c>
      <c r="G14" s="66">
        <v>0</v>
      </c>
      <c r="H14" s="69">
        <v>1</v>
      </c>
      <c r="I14" s="69">
        <v>1</v>
      </c>
      <c r="J14" s="68">
        <v>1</v>
      </c>
      <c r="K14" s="69">
        <v>1</v>
      </c>
      <c r="L14" s="69">
        <v>1</v>
      </c>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2"/>
        <v>3</v>
      </c>
      <c r="AQ14" s="17">
        <f t="shared" si="1"/>
        <v>8</v>
      </c>
      <c r="AR14" s="49">
        <v>4246.3701000000001</v>
      </c>
      <c r="AS14" s="49">
        <f t="shared" si="0"/>
        <v>20.159889884751504</v>
      </c>
      <c r="AT14" s="36" t="s">
        <v>37</v>
      </c>
    </row>
    <row r="15" spans="1:46" ht="14.45">
      <c r="A15" s="71" t="s">
        <v>24</v>
      </c>
      <c r="B15" s="66">
        <v>1</v>
      </c>
      <c r="C15" s="66">
        <v>1</v>
      </c>
      <c r="D15" s="66">
        <v>1</v>
      </c>
      <c r="E15" s="66">
        <v>1</v>
      </c>
      <c r="F15" s="66">
        <v>1</v>
      </c>
      <c r="G15" s="66">
        <v>1</v>
      </c>
      <c r="H15" s="68">
        <v>1</v>
      </c>
      <c r="I15" s="68">
        <v>1</v>
      </c>
      <c r="J15" s="68">
        <v>1</v>
      </c>
      <c r="K15" s="68">
        <v>1</v>
      </c>
      <c r="L15" s="68">
        <v>1</v>
      </c>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2"/>
        <v>3</v>
      </c>
      <c r="AQ15" s="17">
        <f t="shared" si="1"/>
        <v>8</v>
      </c>
      <c r="AR15" s="49">
        <v>2732.3773999999999</v>
      </c>
      <c r="AS15" s="49">
        <f t="shared" si="0"/>
        <v>12.972121178882547</v>
      </c>
      <c r="AT15" s="36"/>
    </row>
    <row r="16" spans="1:46" ht="14.45">
      <c r="A16" s="71" t="s">
        <v>25</v>
      </c>
      <c r="B16" s="66">
        <v>1</v>
      </c>
      <c r="C16" s="66">
        <v>1</v>
      </c>
      <c r="D16" s="66">
        <v>1</v>
      </c>
      <c r="E16" s="66">
        <v>1</v>
      </c>
      <c r="F16" s="66">
        <v>1</v>
      </c>
      <c r="G16" s="66">
        <v>0</v>
      </c>
      <c r="H16" s="69">
        <v>1</v>
      </c>
      <c r="I16" s="69">
        <v>1</v>
      </c>
      <c r="J16" s="68">
        <v>0</v>
      </c>
      <c r="K16" s="69">
        <v>1</v>
      </c>
      <c r="L16" s="69">
        <v>1</v>
      </c>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2"/>
        <v>3</v>
      </c>
      <c r="AQ16" s="17">
        <f t="shared" si="1"/>
        <v>8</v>
      </c>
      <c r="AR16" s="49">
        <v>43.232599999999998</v>
      </c>
      <c r="AS16" s="49">
        <f t="shared" si="0"/>
        <v>0.20524929172601034</v>
      </c>
      <c r="AT16" s="8" t="s">
        <v>37</v>
      </c>
    </row>
    <row r="17" spans="1:46" ht="14.45">
      <c r="A17" s="71" t="s">
        <v>26</v>
      </c>
      <c r="B17" s="66">
        <v>0</v>
      </c>
      <c r="C17" s="66">
        <v>1</v>
      </c>
      <c r="D17" s="66">
        <v>1</v>
      </c>
      <c r="E17" s="66">
        <v>1</v>
      </c>
      <c r="F17" s="66">
        <v>0</v>
      </c>
      <c r="G17" s="66">
        <v>1</v>
      </c>
      <c r="H17" s="68">
        <v>1</v>
      </c>
      <c r="I17" s="68">
        <v>1</v>
      </c>
      <c r="J17" s="68">
        <v>1</v>
      </c>
      <c r="K17" s="68">
        <v>1</v>
      </c>
      <c r="L17" s="68">
        <v>1</v>
      </c>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 t="shared" si="2"/>
        <v>3</v>
      </c>
      <c r="AQ17" s="17">
        <f t="shared" si="1"/>
        <v>6</v>
      </c>
      <c r="AR17" s="49">
        <v>1652.9685999999999</v>
      </c>
      <c r="AS17" s="49">
        <f t="shared" si="0"/>
        <v>7.8475649023036986</v>
      </c>
      <c r="AT17" s="36"/>
    </row>
    <row r="18" spans="1:46" ht="14.45" hidden="1">
      <c r="A18" s="18"/>
      <c r="B18" s="19"/>
      <c r="C18" s="19"/>
      <c r="D18" s="19"/>
      <c r="E18" s="19"/>
      <c r="F18" s="21"/>
      <c r="G18" s="21"/>
      <c r="H18" s="21"/>
      <c r="I18" s="21"/>
      <c r="J18" s="21"/>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 t="shared" si="2"/>
        <v>0</v>
      </c>
      <c r="AQ18" s="17">
        <f t="shared" si="1"/>
        <v>0</v>
      </c>
      <c r="AR18" s="49"/>
      <c r="AS18" s="49">
        <f t="shared" si="0"/>
        <v>0</v>
      </c>
      <c r="AT18" s="36"/>
    </row>
    <row r="19" spans="1:46" ht="14.45" hidden="1">
      <c r="A19" s="18"/>
      <c r="B19" s="19"/>
      <c r="C19" s="19"/>
      <c r="D19" s="19"/>
      <c r="E19" s="19"/>
      <c r="F19" s="21"/>
      <c r="G19" s="21"/>
      <c r="H19" s="21"/>
      <c r="I19" s="21"/>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 t="shared" si="2"/>
        <v>0</v>
      </c>
      <c r="AQ19" s="17">
        <f t="shared" si="1"/>
        <v>0</v>
      </c>
      <c r="AR19" s="49"/>
      <c r="AS19" s="49">
        <f t="shared" si="0"/>
        <v>0</v>
      </c>
      <c r="AT19" s="36"/>
    </row>
    <row r="20" spans="1:46" ht="14.45" hidden="1">
      <c r="A20" s="18"/>
      <c r="B20" s="19"/>
      <c r="C20" s="19"/>
      <c r="D20" s="19"/>
      <c r="E20" s="19"/>
      <c r="F20" s="21"/>
      <c r="G20" s="21"/>
      <c r="H20" s="21"/>
      <c r="I20" s="21"/>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 t="shared" si="2"/>
        <v>0</v>
      </c>
      <c r="AQ20" s="17">
        <f t="shared" si="1"/>
        <v>0</v>
      </c>
      <c r="AR20" s="49"/>
      <c r="AS20" s="49">
        <f t="shared" si="0"/>
        <v>0</v>
      </c>
      <c r="AT20" s="36"/>
    </row>
    <row r="21" spans="1:46" ht="14.45" hidden="1">
      <c r="A21" s="18"/>
      <c r="B21" s="19"/>
      <c r="C21" s="19"/>
      <c r="D21" s="19"/>
      <c r="E21" s="19"/>
      <c r="F21" s="21"/>
      <c r="G21" s="21"/>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 t="shared" si="2"/>
        <v>0</v>
      </c>
      <c r="AQ21" s="17">
        <f t="shared" si="1"/>
        <v>0</v>
      </c>
      <c r="AR21" s="49"/>
      <c r="AS21" s="49">
        <f t="shared" si="0"/>
        <v>0</v>
      </c>
      <c r="AT21" s="36"/>
    </row>
    <row r="22" spans="1:46" ht="14.45" hidden="1">
      <c r="A22" s="18"/>
      <c r="B22" s="19"/>
      <c r="C22" s="19"/>
      <c r="D22" s="19"/>
      <c r="E22" s="19"/>
      <c r="F22" s="21"/>
      <c r="G22" s="21"/>
      <c r="H22" s="21"/>
      <c r="I22" s="21"/>
      <c r="J22" s="21"/>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 t="shared" si="2"/>
        <v>0</v>
      </c>
      <c r="AQ22" s="17">
        <f t="shared" si="1"/>
        <v>0</v>
      </c>
      <c r="AR22" s="49"/>
      <c r="AS22" s="49">
        <f t="shared" si="0"/>
        <v>0</v>
      </c>
      <c r="AT22" s="36"/>
    </row>
    <row r="23" spans="1:46" ht="14.45" hidden="1">
      <c r="A23" s="18"/>
      <c r="B23" s="19"/>
      <c r="C23" s="19"/>
      <c r="D23" s="19"/>
      <c r="E23" s="19"/>
      <c r="F23" s="21"/>
      <c r="G23" s="21"/>
      <c r="H23" s="21"/>
      <c r="I23" s="21"/>
      <c r="J23" s="21"/>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 t="shared" si="2"/>
        <v>0</v>
      </c>
      <c r="AQ23" s="17">
        <f t="shared" si="1"/>
        <v>0</v>
      </c>
      <c r="AR23" s="49"/>
      <c r="AS23" s="49">
        <f t="shared" si="0"/>
        <v>0</v>
      </c>
      <c r="AT23" s="36"/>
    </row>
    <row r="24" spans="1:46" ht="14.45" hidden="1">
      <c r="A24" s="18"/>
      <c r="B24" s="19"/>
      <c r="C24" s="19"/>
      <c r="D24" s="19"/>
      <c r="E24" s="19"/>
      <c r="F24" s="21"/>
      <c r="G24" s="21"/>
      <c r="H24" s="21"/>
      <c r="I24" s="21"/>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 t="shared" si="2"/>
        <v>0</v>
      </c>
      <c r="AQ24" s="17">
        <f t="shared" si="1"/>
        <v>0</v>
      </c>
      <c r="AR24" s="49"/>
      <c r="AS24" s="49">
        <f t="shared" si="0"/>
        <v>0</v>
      </c>
      <c r="AT24" s="36"/>
    </row>
    <row r="25" spans="1:46" ht="14.45" hidden="1">
      <c r="A25" s="18"/>
      <c r="B25" s="19"/>
      <c r="C25" s="19"/>
      <c r="D25" s="19"/>
      <c r="E25" s="19"/>
      <c r="F25" s="21"/>
      <c r="G25" s="21"/>
      <c r="H25" s="21"/>
      <c r="I25" s="21"/>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si="2"/>
        <v>0</v>
      </c>
      <c r="AQ25" s="17">
        <f t="shared" si="1"/>
        <v>0</v>
      </c>
      <c r="AR25" s="49"/>
      <c r="AS25" s="49">
        <f t="shared" si="0"/>
        <v>0</v>
      </c>
      <c r="AT25" s="36"/>
    </row>
    <row r="26" spans="1:46" ht="14.45" hidden="1">
      <c r="A26" s="18"/>
      <c r="B26" s="19"/>
      <c r="C26" s="19"/>
      <c r="D26" s="19"/>
      <c r="E26" s="19"/>
      <c r="F26" s="21"/>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f t="shared" si="2"/>
        <v>0</v>
      </c>
      <c r="AQ26" s="17">
        <f t="shared" si="1"/>
        <v>0</v>
      </c>
      <c r="AR26" s="49"/>
      <c r="AS26" s="49">
        <f t="shared" si="0"/>
        <v>0</v>
      </c>
      <c r="AT26" s="36"/>
    </row>
    <row r="27" spans="1:46" ht="14.45" hidden="1">
      <c r="A27" s="18"/>
      <c r="B27" s="19"/>
      <c r="C27" s="19"/>
      <c r="D27" s="19"/>
      <c r="E27" s="19"/>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si="2"/>
        <v>0</v>
      </c>
      <c r="AQ27" s="17">
        <f t="shared" si="1"/>
        <v>0</v>
      </c>
      <c r="AR27" s="49"/>
      <c r="AS27" s="49">
        <f t="shared" si="0"/>
        <v>0</v>
      </c>
      <c r="AT27" s="36"/>
    </row>
    <row r="28" spans="1:46" ht="14.45" hidden="1">
      <c r="A28" s="18"/>
      <c r="B28" s="19"/>
      <c r="C28" s="19"/>
      <c r="D28" s="19"/>
      <c r="E28" s="19"/>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2"/>
        <v>0</v>
      </c>
      <c r="AQ28" s="17">
        <f t="shared" si="1"/>
        <v>0</v>
      </c>
      <c r="AR28" s="49"/>
      <c r="AS28" s="49">
        <f t="shared" si="0"/>
        <v>0</v>
      </c>
      <c r="AT28" s="36"/>
    </row>
    <row r="29" spans="1:46" ht="14.45" hidden="1">
      <c r="A29" s="18"/>
      <c r="B29" s="19"/>
      <c r="C29" s="19"/>
      <c r="D29" s="19"/>
      <c r="E29" s="19"/>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f t="shared" si="2"/>
        <v>0</v>
      </c>
      <c r="AQ29" s="17">
        <f t="shared" si="1"/>
        <v>0</v>
      </c>
      <c r="AR29" s="49"/>
      <c r="AS29" s="49">
        <f t="shared" si="0"/>
        <v>0</v>
      </c>
      <c r="AT29" s="36"/>
    </row>
    <row r="30" spans="1:46" ht="14.45" hidden="1">
      <c r="A30" s="18"/>
      <c r="B30" s="19"/>
      <c r="C30" s="19"/>
      <c r="D30" s="19"/>
      <c r="E30" s="19"/>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f t="shared" si="2"/>
        <v>0</v>
      </c>
      <c r="AQ30" s="17">
        <f t="shared" si="1"/>
        <v>0</v>
      </c>
      <c r="AR30" s="49"/>
      <c r="AS30" s="49">
        <f t="shared" si="0"/>
        <v>0</v>
      </c>
      <c r="AT30" s="36"/>
    </row>
    <row r="31" spans="1:46" ht="14.45" hidden="1">
      <c r="A31" s="18"/>
      <c r="B31" s="19"/>
      <c r="C31" s="19"/>
      <c r="D31" s="19"/>
      <c r="E31" s="19"/>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f t="shared" si="2"/>
        <v>0</v>
      </c>
      <c r="AQ31" s="17">
        <f t="shared" si="1"/>
        <v>0</v>
      </c>
      <c r="AR31" s="49"/>
      <c r="AS31" s="49">
        <f t="shared" si="0"/>
        <v>0</v>
      </c>
      <c r="AT31" s="36"/>
    </row>
    <row r="32" spans="1:46" ht="14.45" hidden="1">
      <c r="A32" s="18"/>
      <c r="B32" s="19"/>
      <c r="C32" s="19"/>
      <c r="D32" s="19"/>
      <c r="E32" s="19"/>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f t="shared" si="2"/>
        <v>0</v>
      </c>
      <c r="AQ32" s="17">
        <f t="shared" si="1"/>
        <v>0</v>
      </c>
      <c r="AR32" s="49"/>
      <c r="AS32" s="49">
        <f t="shared" si="0"/>
        <v>0</v>
      </c>
      <c r="AT32" s="36"/>
    </row>
    <row r="33" spans="1:46" ht="14.45" hidden="1">
      <c r="A33" s="18"/>
      <c r="B33" s="19"/>
      <c r="C33" s="19"/>
      <c r="D33" s="19"/>
      <c r="E33" s="19"/>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f t="shared" si="2"/>
        <v>0</v>
      </c>
      <c r="AQ33" s="17">
        <f t="shared" si="1"/>
        <v>0</v>
      </c>
      <c r="AR33" s="49"/>
      <c r="AS33" s="49">
        <f t="shared" si="0"/>
        <v>0</v>
      </c>
      <c r="AT33" s="36"/>
    </row>
    <row r="34" spans="1:46" ht="14.45" hidden="1">
      <c r="A34" s="18"/>
      <c r="B34" s="19"/>
      <c r="C34" s="19"/>
      <c r="D34" s="19"/>
      <c r="E34" s="19"/>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f t="shared" si="2"/>
        <v>0</v>
      </c>
      <c r="AQ34" s="17">
        <f t="shared" si="1"/>
        <v>0</v>
      </c>
      <c r="AR34" s="49"/>
      <c r="AS34" s="49">
        <f t="shared" ref="AS34:AS65" si="3">IFERROR(AR34/$AR$102,0)*100</f>
        <v>0</v>
      </c>
      <c r="AT34" s="36"/>
    </row>
    <row r="35" spans="1:46" ht="14.45" hidden="1">
      <c r="A35" s="18"/>
      <c r="B35" s="19"/>
      <c r="C35" s="19"/>
      <c r="D35" s="19"/>
      <c r="E35" s="19"/>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f t="shared" si="2"/>
        <v>0</v>
      </c>
      <c r="AQ35" s="17">
        <f t="shared" si="1"/>
        <v>0</v>
      </c>
      <c r="AR35" s="49"/>
      <c r="AS35" s="49">
        <f t="shared" si="3"/>
        <v>0</v>
      </c>
      <c r="AT35" s="36"/>
    </row>
    <row r="36" spans="1:46" ht="14.45" hidden="1">
      <c r="A36" s="18"/>
      <c r="B36" s="19"/>
      <c r="C36" s="19"/>
      <c r="D36" s="19"/>
      <c r="E36" s="19"/>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f t="shared" si="2"/>
        <v>0</v>
      </c>
      <c r="AQ36" s="17">
        <f t="shared" si="1"/>
        <v>0</v>
      </c>
      <c r="AR36" s="49"/>
      <c r="AS36" s="49">
        <f t="shared" si="3"/>
        <v>0</v>
      </c>
      <c r="AT36" s="36"/>
    </row>
    <row r="37" spans="1:46" ht="14.45" hidden="1">
      <c r="A37" s="18"/>
      <c r="B37" s="19"/>
      <c r="C37" s="19"/>
      <c r="D37" s="19"/>
      <c r="E37" s="19"/>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f t="shared" si="2"/>
        <v>0</v>
      </c>
      <c r="AQ37" s="17">
        <f t="shared" si="1"/>
        <v>0</v>
      </c>
      <c r="AR37" s="49"/>
      <c r="AS37" s="49">
        <f t="shared" si="3"/>
        <v>0</v>
      </c>
      <c r="AT37" s="36"/>
    </row>
    <row r="38" spans="1:46" ht="14.45" hidden="1">
      <c r="A38" s="18"/>
      <c r="B38" s="19"/>
      <c r="C38" s="19"/>
      <c r="D38" s="19"/>
      <c r="E38" s="19"/>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f t="shared" si="2"/>
        <v>0</v>
      </c>
      <c r="AQ38" s="17">
        <f t="shared" si="1"/>
        <v>0</v>
      </c>
      <c r="AR38" s="49"/>
      <c r="AS38" s="49">
        <f t="shared" si="3"/>
        <v>0</v>
      </c>
      <c r="AT38" s="36"/>
    </row>
    <row r="39" spans="1:46" ht="14.45" hidden="1">
      <c r="A39" s="18"/>
      <c r="B39" s="19"/>
      <c r="C39" s="19"/>
      <c r="D39" s="19"/>
      <c r="E39" s="19"/>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f t="shared" si="2"/>
        <v>0</v>
      </c>
      <c r="AQ39" s="17">
        <f t="shared" si="1"/>
        <v>0</v>
      </c>
      <c r="AR39" s="49"/>
      <c r="AS39" s="49">
        <f t="shared" si="3"/>
        <v>0</v>
      </c>
      <c r="AT39" s="36"/>
    </row>
    <row r="40" spans="1:46" ht="14.45" hidden="1">
      <c r="A40" s="18"/>
      <c r="B40" s="19"/>
      <c r="C40" s="19"/>
      <c r="D40" s="19"/>
      <c r="E40" s="19"/>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f t="shared" si="2"/>
        <v>0</v>
      </c>
      <c r="AQ40" s="17">
        <f t="shared" si="1"/>
        <v>0</v>
      </c>
      <c r="AR40" s="49"/>
      <c r="AS40" s="49">
        <f t="shared" si="3"/>
        <v>0</v>
      </c>
      <c r="AT40" s="36"/>
    </row>
    <row r="41" spans="1:46" ht="14.45" hidden="1">
      <c r="A41" s="18"/>
      <c r="B41" s="19"/>
      <c r="C41" s="19"/>
      <c r="D41" s="19"/>
      <c r="E41" s="19"/>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f t="shared" si="2"/>
        <v>0</v>
      </c>
      <c r="AQ41" s="17">
        <f t="shared" si="1"/>
        <v>0</v>
      </c>
      <c r="AR41" s="49"/>
      <c r="AS41" s="49">
        <f t="shared" si="3"/>
        <v>0</v>
      </c>
      <c r="AT41" s="36"/>
    </row>
    <row r="42" spans="1:46" ht="14.45" hidden="1">
      <c r="A42" s="18"/>
      <c r="B42" s="19"/>
      <c r="C42" s="19"/>
      <c r="D42" s="19"/>
      <c r="E42" s="19"/>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f t="shared" si="2"/>
        <v>0</v>
      </c>
      <c r="AQ42" s="17">
        <f t="shared" si="1"/>
        <v>0</v>
      </c>
      <c r="AR42" s="49"/>
      <c r="AS42" s="49">
        <f t="shared" si="3"/>
        <v>0</v>
      </c>
      <c r="AT42" s="36"/>
    </row>
    <row r="43" spans="1:46" ht="14.45" hidden="1">
      <c r="A43" s="18"/>
      <c r="B43" s="19"/>
      <c r="C43" s="19"/>
      <c r="D43" s="19"/>
      <c r="E43" s="19"/>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f t="shared" si="2"/>
        <v>0</v>
      </c>
      <c r="AQ43" s="17">
        <f t="shared" si="1"/>
        <v>0</v>
      </c>
      <c r="AR43" s="49"/>
      <c r="AS43" s="49">
        <f t="shared" si="3"/>
        <v>0</v>
      </c>
      <c r="AT43" s="36"/>
    </row>
    <row r="44" spans="1:46" ht="14.45" hidden="1">
      <c r="A44" s="18"/>
      <c r="B44" s="19"/>
      <c r="C44" s="19"/>
      <c r="D44" s="19"/>
      <c r="E44" s="19"/>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f t="shared" si="2"/>
        <v>0</v>
      </c>
      <c r="AQ44" s="17">
        <f t="shared" si="1"/>
        <v>0</v>
      </c>
      <c r="AR44" s="49"/>
      <c r="AS44" s="49">
        <f t="shared" si="3"/>
        <v>0</v>
      </c>
      <c r="AT44" s="36"/>
    </row>
    <row r="45" spans="1:46" ht="14.45" hidden="1">
      <c r="A45" s="18"/>
      <c r="B45" s="19"/>
      <c r="C45" s="19"/>
      <c r="D45" s="19"/>
      <c r="E45" s="19"/>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f t="shared" si="2"/>
        <v>0</v>
      </c>
      <c r="AQ45" s="17">
        <f t="shared" si="1"/>
        <v>0</v>
      </c>
      <c r="AR45" s="49"/>
      <c r="AS45" s="49">
        <f t="shared" si="3"/>
        <v>0</v>
      </c>
      <c r="AT45" s="36"/>
    </row>
    <row r="46" spans="1:46" ht="14.45" hidden="1">
      <c r="A46" s="18"/>
      <c r="B46" s="19"/>
      <c r="C46" s="19"/>
      <c r="D46" s="19"/>
      <c r="E46" s="19"/>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f t="shared" si="2"/>
        <v>0</v>
      </c>
      <c r="AQ46" s="17">
        <f t="shared" si="1"/>
        <v>0</v>
      </c>
      <c r="AR46" s="49"/>
      <c r="AS46" s="49">
        <f t="shared" si="3"/>
        <v>0</v>
      </c>
      <c r="AT46" s="36"/>
    </row>
    <row r="47" spans="1:46" ht="14.45" hidden="1">
      <c r="A47" s="18"/>
      <c r="B47" s="19"/>
      <c r="C47" s="19"/>
      <c r="D47" s="19"/>
      <c r="E47" s="19"/>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f t="shared" si="2"/>
        <v>0</v>
      </c>
      <c r="AQ47" s="17">
        <f t="shared" si="1"/>
        <v>0</v>
      </c>
      <c r="AR47" s="49"/>
      <c r="AS47" s="49">
        <f t="shared" si="3"/>
        <v>0</v>
      </c>
      <c r="AT47" s="36"/>
    </row>
    <row r="48" spans="1:46" ht="14.45" hidden="1">
      <c r="A48" s="18"/>
      <c r="B48" s="19"/>
      <c r="C48" s="19"/>
      <c r="D48" s="19"/>
      <c r="E48" s="19"/>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f t="shared" si="2"/>
        <v>0</v>
      </c>
      <c r="AQ48" s="17">
        <f t="shared" si="1"/>
        <v>0</v>
      </c>
      <c r="AR48" s="49"/>
      <c r="AS48" s="49">
        <f t="shared" si="3"/>
        <v>0</v>
      </c>
      <c r="AT48" s="36"/>
    </row>
    <row r="49" spans="1:46" ht="14.45" hidden="1">
      <c r="A49" s="18"/>
      <c r="B49" s="19"/>
      <c r="C49" s="19"/>
      <c r="D49" s="19"/>
      <c r="E49" s="19"/>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f t="shared" si="2"/>
        <v>0</v>
      </c>
      <c r="AQ49" s="17">
        <f t="shared" si="1"/>
        <v>0</v>
      </c>
      <c r="AR49" s="49"/>
      <c r="AS49" s="49">
        <f t="shared" si="3"/>
        <v>0</v>
      </c>
      <c r="AT49" s="36"/>
    </row>
    <row r="50" spans="1:46" ht="14.45" hidden="1">
      <c r="A50" s="18"/>
      <c r="B50" s="19"/>
      <c r="C50" s="19"/>
      <c r="D50" s="19"/>
      <c r="E50" s="19"/>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f t="shared" si="2"/>
        <v>0</v>
      </c>
      <c r="AQ50" s="17">
        <f t="shared" si="1"/>
        <v>0</v>
      </c>
      <c r="AR50" s="49"/>
      <c r="AS50" s="49">
        <f t="shared" si="3"/>
        <v>0</v>
      </c>
      <c r="AT50" s="36"/>
    </row>
    <row r="51" spans="1:46" ht="14.45" hidden="1">
      <c r="A51" s="18"/>
      <c r="B51" s="19"/>
      <c r="C51" s="19"/>
      <c r="D51" s="19"/>
      <c r="E51" s="19"/>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f t="shared" si="2"/>
        <v>0</v>
      </c>
      <c r="AQ51" s="17">
        <f t="shared" si="1"/>
        <v>0</v>
      </c>
      <c r="AR51" s="49"/>
      <c r="AS51" s="49">
        <f t="shared" si="3"/>
        <v>0</v>
      </c>
      <c r="AT51" s="36"/>
    </row>
    <row r="52" spans="1:46" ht="14.45" hidden="1">
      <c r="A52" s="18"/>
      <c r="B52" s="19"/>
      <c r="C52" s="19"/>
      <c r="D52" s="19"/>
      <c r="E52" s="19"/>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f t="shared" si="2"/>
        <v>0</v>
      </c>
      <c r="AQ52" s="17">
        <f t="shared" si="1"/>
        <v>0</v>
      </c>
      <c r="AR52" s="49"/>
      <c r="AS52" s="49">
        <f t="shared" si="3"/>
        <v>0</v>
      </c>
      <c r="AT52" s="36"/>
    </row>
    <row r="53" spans="1:46" ht="14.45" hidden="1">
      <c r="A53" s="18"/>
      <c r="B53" s="19"/>
      <c r="C53" s="19"/>
      <c r="D53" s="19"/>
      <c r="E53" s="19"/>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f t="shared" si="2"/>
        <v>0</v>
      </c>
      <c r="AQ53" s="17">
        <f t="shared" si="1"/>
        <v>0</v>
      </c>
      <c r="AR53" s="49"/>
      <c r="AS53" s="49">
        <f t="shared" si="3"/>
        <v>0</v>
      </c>
      <c r="AT53" s="36"/>
    </row>
    <row r="54" spans="1:46" ht="14.45" hidden="1">
      <c r="A54" s="18"/>
      <c r="B54" s="1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f t="shared" si="2"/>
        <v>0</v>
      </c>
      <c r="AQ54" s="17">
        <f t="shared" si="1"/>
        <v>0</v>
      </c>
      <c r="AR54" s="49"/>
      <c r="AS54" s="49">
        <f t="shared" si="3"/>
        <v>0</v>
      </c>
      <c r="AT54" s="36"/>
    </row>
    <row r="55" spans="1:46" ht="14.45" hidden="1">
      <c r="A55" s="18"/>
      <c r="B55" s="1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f t="shared" si="2"/>
        <v>0</v>
      </c>
      <c r="AQ55" s="17">
        <f t="shared" si="1"/>
        <v>0</v>
      </c>
      <c r="AR55" s="49"/>
      <c r="AS55" s="49">
        <f t="shared" si="3"/>
        <v>0</v>
      </c>
      <c r="AT55" s="36"/>
    </row>
    <row r="56" spans="1:46" ht="14.45" hidden="1">
      <c r="A56" s="18"/>
      <c r="B56" s="1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f t="shared" si="2"/>
        <v>0</v>
      </c>
      <c r="AQ56" s="17">
        <f t="shared" si="1"/>
        <v>0</v>
      </c>
      <c r="AR56" s="49"/>
      <c r="AS56" s="49">
        <f t="shared" si="3"/>
        <v>0</v>
      </c>
      <c r="AT56" s="36"/>
    </row>
    <row r="57" spans="1:46" ht="14.45" hidden="1">
      <c r="A57" s="18"/>
      <c r="B57" s="1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f t="shared" si="2"/>
        <v>0</v>
      </c>
      <c r="AQ57" s="17">
        <f t="shared" si="1"/>
        <v>0</v>
      </c>
      <c r="AR57" s="49"/>
      <c r="AS57" s="49">
        <f t="shared" si="3"/>
        <v>0</v>
      </c>
      <c r="AT57" s="36"/>
    </row>
    <row r="58" spans="1:46" ht="14.45" hidden="1">
      <c r="A58" s="18"/>
      <c r="B58" s="1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f t="shared" si="2"/>
        <v>0</v>
      </c>
      <c r="AQ58" s="17">
        <f t="shared" si="1"/>
        <v>0</v>
      </c>
      <c r="AR58" s="49"/>
      <c r="AS58" s="49">
        <f t="shared" si="3"/>
        <v>0</v>
      </c>
      <c r="AT58" s="36"/>
    </row>
    <row r="59" spans="1:46" ht="14.45" hidden="1">
      <c r="A59" s="18"/>
      <c r="B59" s="1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f t="shared" si="2"/>
        <v>0</v>
      </c>
      <c r="AQ59" s="17">
        <f t="shared" si="1"/>
        <v>0</v>
      </c>
      <c r="AR59" s="49"/>
      <c r="AS59" s="49">
        <f t="shared" si="3"/>
        <v>0</v>
      </c>
      <c r="AT59" s="36"/>
    </row>
    <row r="60" spans="1:46" ht="14.45" hidden="1">
      <c r="A60" s="18"/>
      <c r="B60" s="1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f t="shared" si="2"/>
        <v>0</v>
      </c>
      <c r="AQ60" s="17">
        <f t="shared" si="1"/>
        <v>0</v>
      </c>
      <c r="AR60" s="49"/>
      <c r="AS60" s="49">
        <f t="shared" si="3"/>
        <v>0</v>
      </c>
      <c r="AT60" s="36"/>
    </row>
    <row r="61" spans="1:46" ht="14.45" hidden="1">
      <c r="A61" s="18"/>
      <c r="B61" s="1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f t="shared" si="2"/>
        <v>0</v>
      </c>
      <c r="AQ61" s="17">
        <f t="shared" si="1"/>
        <v>0</v>
      </c>
      <c r="AR61" s="49"/>
      <c r="AS61" s="49">
        <f t="shared" si="3"/>
        <v>0</v>
      </c>
      <c r="AT61" s="36"/>
    </row>
    <row r="62" spans="1:46" ht="14.45" hidden="1">
      <c r="A62" s="18"/>
      <c r="B62" s="1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f t="shared" si="2"/>
        <v>0</v>
      </c>
      <c r="AQ62" s="17">
        <f t="shared" si="1"/>
        <v>0</v>
      </c>
      <c r="AR62" s="49"/>
      <c r="AS62" s="49">
        <f t="shared" si="3"/>
        <v>0</v>
      </c>
      <c r="AT62" s="36"/>
    </row>
    <row r="63" spans="1:46" ht="14.45" hidden="1">
      <c r="A63" s="18"/>
      <c r="B63" s="1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f t="shared" si="2"/>
        <v>0</v>
      </c>
      <c r="AQ63" s="17">
        <f t="shared" si="1"/>
        <v>0</v>
      </c>
      <c r="AR63" s="49"/>
      <c r="AS63" s="49">
        <f t="shared" si="3"/>
        <v>0</v>
      </c>
      <c r="AT63" s="36"/>
    </row>
    <row r="64" spans="1:46" ht="14.45" hidden="1">
      <c r="A64" s="18"/>
      <c r="B64" s="1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f t="shared" si="2"/>
        <v>0</v>
      </c>
      <c r="AQ64" s="17">
        <f t="shared" si="1"/>
        <v>0</v>
      </c>
      <c r="AR64" s="49"/>
      <c r="AS64" s="49">
        <f t="shared" si="3"/>
        <v>0</v>
      </c>
      <c r="AT64" s="36"/>
    </row>
    <row r="65" spans="1:46" ht="14.45" hidden="1">
      <c r="A65" s="18"/>
      <c r="B65" s="1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f t="shared" si="2"/>
        <v>0</v>
      </c>
      <c r="AQ65" s="17">
        <f t="shared" si="1"/>
        <v>0</v>
      </c>
      <c r="AR65" s="49"/>
      <c r="AS65" s="49">
        <f t="shared" si="3"/>
        <v>0</v>
      </c>
      <c r="AT65" s="36"/>
    </row>
    <row r="66" spans="1:46" ht="14.45" hidden="1">
      <c r="A66" s="18"/>
      <c r="B66" s="1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f t="shared" si="2"/>
        <v>0</v>
      </c>
      <c r="AQ66" s="17">
        <f t="shared" si="1"/>
        <v>0</v>
      </c>
      <c r="AR66" s="49"/>
      <c r="AS66" s="49">
        <f t="shared" ref="AS66:AS97" si="4">IFERROR(AR66/$AR$102,0)*100</f>
        <v>0</v>
      </c>
      <c r="AT66" s="36"/>
    </row>
    <row r="67" spans="1:46" ht="14.45" hidden="1">
      <c r="A67" s="18"/>
      <c r="B67" s="1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f t="shared" si="2"/>
        <v>0</v>
      </c>
      <c r="AQ67" s="17">
        <f t="shared" ref="AQ67:AQ102" si="5">SUMIFS(B67:AO67,$B$103:$AO$103,"X")</f>
        <v>0</v>
      </c>
      <c r="AR67" s="49"/>
      <c r="AS67" s="49">
        <f t="shared" si="4"/>
        <v>0</v>
      </c>
      <c r="AT67" s="36"/>
    </row>
    <row r="68" spans="1:46" ht="14.45" hidden="1">
      <c r="A68" s="18"/>
      <c r="B68" s="1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f t="shared" ref="AP68:AP102" si="6">SUMIF($B$106:$U$106,"X",B68:U68)</f>
        <v>0</v>
      </c>
      <c r="AQ68" s="17">
        <f t="shared" si="5"/>
        <v>0</v>
      </c>
      <c r="AR68" s="49"/>
      <c r="AS68" s="49">
        <f t="shared" si="4"/>
        <v>0</v>
      </c>
      <c r="AT68" s="36"/>
    </row>
    <row r="69" spans="1:46" ht="14.45" hidden="1">
      <c r="A69" s="18"/>
      <c r="B69" s="1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f t="shared" si="6"/>
        <v>0</v>
      </c>
      <c r="AQ69" s="17">
        <f t="shared" si="5"/>
        <v>0</v>
      </c>
      <c r="AR69" s="49"/>
      <c r="AS69" s="49">
        <f t="shared" si="4"/>
        <v>0</v>
      </c>
      <c r="AT69" s="36"/>
    </row>
    <row r="70" spans="1:46" ht="14.45" hidden="1">
      <c r="A70" s="18"/>
      <c r="B70" s="1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f t="shared" si="6"/>
        <v>0</v>
      </c>
      <c r="AQ70" s="17">
        <f t="shared" si="5"/>
        <v>0</v>
      </c>
      <c r="AR70" s="49"/>
      <c r="AS70" s="49">
        <f t="shared" si="4"/>
        <v>0</v>
      </c>
      <c r="AT70" s="36"/>
    </row>
    <row r="71" spans="1:46" ht="14.45" hidden="1">
      <c r="A71" s="18"/>
      <c r="B71" s="1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f t="shared" si="6"/>
        <v>0</v>
      </c>
      <c r="AQ71" s="17">
        <f t="shared" si="5"/>
        <v>0</v>
      </c>
      <c r="AR71" s="49"/>
      <c r="AS71" s="49">
        <f t="shared" si="4"/>
        <v>0</v>
      </c>
      <c r="AT71" s="36"/>
    </row>
    <row r="72" spans="1:46" ht="14.45" hidden="1">
      <c r="A72" s="18"/>
      <c r="B72" s="1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f t="shared" si="6"/>
        <v>0</v>
      </c>
      <c r="AQ72" s="17">
        <f t="shared" si="5"/>
        <v>0</v>
      </c>
      <c r="AR72" s="49"/>
      <c r="AS72" s="49">
        <f t="shared" si="4"/>
        <v>0</v>
      </c>
      <c r="AT72" s="36"/>
    </row>
    <row r="73" spans="1:46" ht="14.45" hidden="1">
      <c r="A73" s="18"/>
      <c r="B73" s="1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f t="shared" si="6"/>
        <v>0</v>
      </c>
      <c r="AQ73" s="17">
        <f t="shared" si="5"/>
        <v>0</v>
      </c>
      <c r="AR73" s="49"/>
      <c r="AS73" s="49">
        <f t="shared" si="4"/>
        <v>0</v>
      </c>
      <c r="AT73" s="36"/>
    </row>
    <row r="74" spans="1:46" ht="14.45" hidden="1">
      <c r="A74" s="18"/>
      <c r="B74" s="1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f t="shared" si="6"/>
        <v>0</v>
      </c>
      <c r="AQ74" s="17">
        <f t="shared" si="5"/>
        <v>0</v>
      </c>
      <c r="AR74" s="49"/>
      <c r="AS74" s="49">
        <f t="shared" si="4"/>
        <v>0</v>
      </c>
      <c r="AT74" s="36"/>
    </row>
    <row r="75" spans="1:46" ht="14.45" hidden="1">
      <c r="A75" s="18"/>
      <c r="B75" s="1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f t="shared" si="6"/>
        <v>0</v>
      </c>
      <c r="AQ75" s="17">
        <f t="shared" si="5"/>
        <v>0</v>
      </c>
      <c r="AR75" s="49"/>
      <c r="AS75" s="49">
        <f t="shared" si="4"/>
        <v>0</v>
      </c>
      <c r="AT75" s="36"/>
    </row>
    <row r="76" spans="1:46" ht="14.45" hidden="1">
      <c r="A76" s="18"/>
      <c r="B76" s="1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f t="shared" si="6"/>
        <v>0</v>
      </c>
      <c r="AQ76" s="17">
        <f t="shared" si="5"/>
        <v>0</v>
      </c>
      <c r="AR76" s="49"/>
      <c r="AS76" s="49">
        <f t="shared" si="4"/>
        <v>0</v>
      </c>
      <c r="AT76" s="36"/>
    </row>
    <row r="77" spans="1:46" ht="14.45" hidden="1">
      <c r="A77" s="18"/>
      <c r="B77" s="1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f t="shared" si="6"/>
        <v>0</v>
      </c>
      <c r="AQ77" s="17">
        <f t="shared" si="5"/>
        <v>0</v>
      </c>
      <c r="AR77" s="49"/>
      <c r="AS77" s="49">
        <f t="shared" si="4"/>
        <v>0</v>
      </c>
      <c r="AT77" s="36"/>
    </row>
    <row r="78" spans="1:46" ht="14.45" hidden="1">
      <c r="A78" s="18"/>
      <c r="B78" s="1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f t="shared" si="6"/>
        <v>0</v>
      </c>
      <c r="AQ78" s="17">
        <f t="shared" si="5"/>
        <v>0</v>
      </c>
      <c r="AR78" s="49"/>
      <c r="AS78" s="49">
        <f t="shared" si="4"/>
        <v>0</v>
      </c>
      <c r="AT78" s="36"/>
    </row>
    <row r="79" spans="1:46" ht="14.45" hidden="1">
      <c r="A79" s="18"/>
      <c r="B79" s="1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f t="shared" si="6"/>
        <v>0</v>
      </c>
      <c r="AQ79" s="17">
        <f t="shared" si="5"/>
        <v>0</v>
      </c>
      <c r="AR79" s="49"/>
      <c r="AS79" s="49">
        <f t="shared" si="4"/>
        <v>0</v>
      </c>
      <c r="AT79" s="36"/>
    </row>
    <row r="80" spans="1:46" ht="14.45" hidden="1">
      <c r="A80" s="18"/>
      <c r="B80" s="1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f t="shared" si="6"/>
        <v>0</v>
      </c>
      <c r="AQ80" s="17">
        <f t="shared" si="5"/>
        <v>0</v>
      </c>
      <c r="AR80" s="49"/>
      <c r="AS80" s="49">
        <f t="shared" si="4"/>
        <v>0</v>
      </c>
      <c r="AT80" s="36"/>
    </row>
    <row r="81" spans="1:46" ht="14.45" hidden="1">
      <c r="A81" s="18"/>
      <c r="B81" s="1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f t="shared" si="6"/>
        <v>0</v>
      </c>
      <c r="AQ81" s="17">
        <f t="shared" si="5"/>
        <v>0</v>
      </c>
      <c r="AR81" s="49"/>
      <c r="AS81" s="49">
        <f t="shared" si="4"/>
        <v>0</v>
      </c>
      <c r="AT81" s="36"/>
    </row>
    <row r="82" spans="1:46" ht="14.45" hidden="1">
      <c r="A82" s="18"/>
      <c r="B82" s="1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f t="shared" si="6"/>
        <v>0</v>
      </c>
      <c r="AQ82" s="17">
        <f t="shared" si="5"/>
        <v>0</v>
      </c>
      <c r="AR82" s="49"/>
      <c r="AS82" s="49">
        <f t="shared" si="4"/>
        <v>0</v>
      </c>
      <c r="AT82" s="36"/>
    </row>
    <row r="83" spans="1:46" ht="14.45" hidden="1">
      <c r="A83" s="18"/>
      <c r="B83" s="1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f t="shared" si="6"/>
        <v>0</v>
      </c>
      <c r="AQ83" s="17">
        <f t="shared" si="5"/>
        <v>0</v>
      </c>
      <c r="AR83" s="49"/>
      <c r="AS83" s="49">
        <f t="shared" si="4"/>
        <v>0</v>
      </c>
      <c r="AT83" s="36"/>
    </row>
    <row r="84" spans="1:46" ht="14.45" hidden="1">
      <c r="A84" s="18"/>
      <c r="B84" s="1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f t="shared" si="6"/>
        <v>0</v>
      </c>
      <c r="AQ84" s="17">
        <f t="shared" si="5"/>
        <v>0</v>
      </c>
      <c r="AR84" s="49"/>
      <c r="AS84" s="49">
        <f t="shared" si="4"/>
        <v>0</v>
      </c>
      <c r="AT84" s="36"/>
    </row>
    <row r="85" spans="1:46" ht="14.45" hidden="1">
      <c r="A85" s="18"/>
      <c r="B85" s="1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f t="shared" si="6"/>
        <v>0</v>
      </c>
      <c r="AQ85" s="17">
        <f t="shared" si="5"/>
        <v>0</v>
      </c>
      <c r="AR85" s="49"/>
      <c r="AS85" s="49">
        <f t="shared" si="4"/>
        <v>0</v>
      </c>
      <c r="AT85" s="36"/>
    </row>
    <row r="86" spans="1:46" ht="14.45" hidden="1">
      <c r="A86" s="18"/>
      <c r="B86" s="1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f t="shared" si="6"/>
        <v>0</v>
      </c>
      <c r="AQ86" s="17">
        <f t="shared" si="5"/>
        <v>0</v>
      </c>
      <c r="AR86" s="49"/>
      <c r="AS86" s="49">
        <f t="shared" si="4"/>
        <v>0</v>
      </c>
      <c r="AT86" s="36"/>
    </row>
    <row r="87" spans="1:46" ht="14.45" hidden="1">
      <c r="A87" s="18"/>
      <c r="B87" s="1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f t="shared" si="6"/>
        <v>0</v>
      </c>
      <c r="AQ87" s="17">
        <f t="shared" si="5"/>
        <v>0</v>
      </c>
      <c r="AR87" s="49"/>
      <c r="AS87" s="49">
        <f t="shared" si="4"/>
        <v>0</v>
      </c>
      <c r="AT87" s="36"/>
    </row>
    <row r="88" spans="1:46" ht="14.45" hidden="1">
      <c r="A88" s="18"/>
      <c r="B88" s="1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f t="shared" si="6"/>
        <v>0</v>
      </c>
      <c r="AQ88" s="17">
        <f t="shared" si="5"/>
        <v>0</v>
      </c>
      <c r="AR88" s="49"/>
      <c r="AS88" s="49">
        <f t="shared" si="4"/>
        <v>0</v>
      </c>
      <c r="AT88" s="36"/>
    </row>
    <row r="89" spans="1:46" ht="14.45" hidden="1">
      <c r="A89" s="18"/>
      <c r="B89" s="1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f t="shared" si="6"/>
        <v>0</v>
      </c>
      <c r="AQ89" s="17">
        <f t="shared" si="5"/>
        <v>0</v>
      </c>
      <c r="AR89" s="49"/>
      <c r="AS89" s="49">
        <f t="shared" si="4"/>
        <v>0</v>
      </c>
      <c r="AT89" s="36"/>
    </row>
    <row r="90" spans="1:46" ht="14.45" hidden="1">
      <c r="A90" s="18"/>
      <c r="B90" s="1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f t="shared" si="6"/>
        <v>0</v>
      </c>
      <c r="AQ90" s="17">
        <f t="shared" si="5"/>
        <v>0</v>
      </c>
      <c r="AR90" s="49"/>
      <c r="AS90" s="49">
        <f t="shared" si="4"/>
        <v>0</v>
      </c>
      <c r="AT90" s="36"/>
    </row>
    <row r="91" spans="1:46" ht="14.45" hidden="1">
      <c r="A91" s="18"/>
      <c r="B91" s="1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f t="shared" si="6"/>
        <v>0</v>
      </c>
      <c r="AQ91" s="17">
        <f t="shared" si="5"/>
        <v>0</v>
      </c>
      <c r="AR91" s="49"/>
      <c r="AS91" s="49">
        <f t="shared" si="4"/>
        <v>0</v>
      </c>
      <c r="AT91" s="36"/>
    </row>
    <row r="92" spans="1:46" ht="14.45" hidden="1">
      <c r="A92" s="18"/>
      <c r="B92" s="1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f t="shared" si="6"/>
        <v>0</v>
      </c>
      <c r="AQ92" s="17">
        <f t="shared" si="5"/>
        <v>0</v>
      </c>
      <c r="AR92" s="49"/>
      <c r="AS92" s="49">
        <f t="shared" si="4"/>
        <v>0</v>
      </c>
      <c r="AT92" s="36"/>
    </row>
    <row r="93" spans="1:46" ht="14.45" hidden="1">
      <c r="A93" s="18"/>
      <c r="B93" s="1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f t="shared" si="6"/>
        <v>0</v>
      </c>
      <c r="AQ93" s="17">
        <f t="shared" si="5"/>
        <v>0</v>
      </c>
      <c r="AR93" s="49"/>
      <c r="AS93" s="49">
        <f t="shared" si="4"/>
        <v>0</v>
      </c>
      <c r="AT93" s="36"/>
    </row>
    <row r="94" spans="1:46" ht="14.45" hidden="1">
      <c r="A94" s="18"/>
      <c r="B94" s="1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f t="shared" si="6"/>
        <v>0</v>
      </c>
      <c r="AQ94" s="17">
        <f t="shared" si="5"/>
        <v>0</v>
      </c>
      <c r="AR94" s="49"/>
      <c r="AS94" s="49">
        <f t="shared" si="4"/>
        <v>0</v>
      </c>
      <c r="AT94" s="36"/>
    </row>
    <row r="95" spans="1:46" ht="14.45" hidden="1">
      <c r="A95" s="18"/>
      <c r="B95" s="1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f t="shared" si="6"/>
        <v>0</v>
      </c>
      <c r="AQ95" s="17">
        <f t="shared" si="5"/>
        <v>0</v>
      </c>
      <c r="AR95" s="49"/>
      <c r="AS95" s="49">
        <f t="shared" si="4"/>
        <v>0</v>
      </c>
      <c r="AT95" s="36"/>
    </row>
    <row r="96" spans="1:46" ht="14.45" hidden="1">
      <c r="A96" s="18"/>
      <c r="B96" s="1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f t="shared" si="6"/>
        <v>0</v>
      </c>
      <c r="AQ96" s="17">
        <f t="shared" si="5"/>
        <v>0</v>
      </c>
      <c r="AR96" s="49"/>
      <c r="AS96" s="49">
        <f t="shared" si="4"/>
        <v>0</v>
      </c>
      <c r="AT96" s="36"/>
    </row>
    <row r="97" spans="1:47" ht="14.45" hidden="1">
      <c r="A97" s="18"/>
      <c r="B97" s="1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f t="shared" si="6"/>
        <v>0</v>
      </c>
      <c r="AQ97" s="17">
        <f t="shared" si="5"/>
        <v>0</v>
      </c>
      <c r="AR97" s="49"/>
      <c r="AS97" s="49">
        <f t="shared" si="4"/>
        <v>0</v>
      </c>
      <c r="AT97" s="36"/>
    </row>
    <row r="98" spans="1:47" ht="14.45" hidden="1">
      <c r="A98" s="18"/>
      <c r="B98" s="1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f t="shared" si="6"/>
        <v>0</v>
      </c>
      <c r="AQ98" s="17">
        <f t="shared" si="5"/>
        <v>0</v>
      </c>
      <c r="AR98" s="49"/>
      <c r="AS98" s="49">
        <f t="shared" ref="AS98:AS101" si="7">IFERROR(AR98/$AR$102,0)*100</f>
        <v>0</v>
      </c>
      <c r="AT98" s="36"/>
    </row>
    <row r="99" spans="1:47" ht="14.45" hidden="1">
      <c r="A99" s="18"/>
      <c r="B99" s="1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f t="shared" si="6"/>
        <v>0</v>
      </c>
      <c r="AQ99" s="17">
        <f t="shared" si="5"/>
        <v>0</v>
      </c>
      <c r="AR99" s="49"/>
      <c r="AS99" s="49">
        <f t="shared" si="7"/>
        <v>0</v>
      </c>
      <c r="AT99" s="36"/>
    </row>
    <row r="100" spans="1:47" ht="14.45" hidden="1">
      <c r="A100" s="18"/>
      <c r="B100" s="1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f t="shared" si="6"/>
        <v>0</v>
      </c>
      <c r="AQ100" s="17">
        <f t="shared" si="5"/>
        <v>0</v>
      </c>
      <c r="AR100" s="49"/>
      <c r="AS100" s="49">
        <f t="shared" si="7"/>
        <v>0</v>
      </c>
      <c r="AT100" s="36"/>
    </row>
    <row r="101" spans="1:47" ht="14.45" hidden="1">
      <c r="A101" s="18"/>
      <c r="B101" s="1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f t="shared" si="6"/>
        <v>0</v>
      </c>
      <c r="AQ101" s="17">
        <f t="shared" si="5"/>
        <v>0</v>
      </c>
      <c r="AR101" s="49"/>
      <c r="AS101" s="49">
        <f t="shared" si="7"/>
        <v>0</v>
      </c>
      <c r="AT101" s="36"/>
    </row>
    <row r="102" spans="1:47" ht="14.45">
      <c r="A102" s="16" t="s">
        <v>38</v>
      </c>
      <c r="B102" s="20">
        <f>SUM(B2:B101)</f>
        <v>14</v>
      </c>
      <c r="C102" s="20">
        <f t="shared" ref="C102:AO102" si="8">SUM(C2:C101)</f>
        <v>16</v>
      </c>
      <c r="D102" s="20">
        <f t="shared" si="8"/>
        <v>16</v>
      </c>
      <c r="E102" s="20">
        <f t="shared" si="8"/>
        <v>16</v>
      </c>
      <c r="F102" s="20">
        <f t="shared" si="8"/>
        <v>13</v>
      </c>
      <c r="G102" s="20">
        <f t="shared" si="8"/>
        <v>10</v>
      </c>
      <c r="H102" s="20">
        <f t="shared" si="8"/>
        <v>16</v>
      </c>
      <c r="I102" s="20">
        <f t="shared" si="8"/>
        <v>12</v>
      </c>
      <c r="J102" s="20">
        <f t="shared" si="8"/>
        <v>15</v>
      </c>
      <c r="K102" s="20">
        <f t="shared" si="8"/>
        <v>16</v>
      </c>
      <c r="L102" s="20">
        <f t="shared" si="8"/>
        <v>16</v>
      </c>
      <c r="M102" s="20">
        <f t="shared" si="8"/>
        <v>0</v>
      </c>
      <c r="N102" s="20">
        <f t="shared" si="8"/>
        <v>0</v>
      </c>
      <c r="O102" s="20">
        <f t="shared" si="8"/>
        <v>0</v>
      </c>
      <c r="P102" s="20">
        <f t="shared" si="8"/>
        <v>0</v>
      </c>
      <c r="Q102" s="20">
        <f t="shared" si="8"/>
        <v>0</v>
      </c>
      <c r="R102" s="20">
        <f t="shared" si="8"/>
        <v>0</v>
      </c>
      <c r="S102" s="20">
        <f t="shared" si="8"/>
        <v>0</v>
      </c>
      <c r="T102" s="20">
        <f t="shared" si="8"/>
        <v>0</v>
      </c>
      <c r="U102" s="20">
        <f t="shared" si="8"/>
        <v>0</v>
      </c>
      <c r="V102" s="20">
        <f t="shared" si="8"/>
        <v>0</v>
      </c>
      <c r="W102" s="20">
        <f t="shared" si="8"/>
        <v>0</v>
      </c>
      <c r="X102" s="20">
        <f t="shared" si="8"/>
        <v>0</v>
      </c>
      <c r="Y102" s="20">
        <f t="shared" si="8"/>
        <v>0</v>
      </c>
      <c r="Z102" s="20">
        <f t="shared" si="8"/>
        <v>0</v>
      </c>
      <c r="AA102" s="20">
        <f t="shared" si="8"/>
        <v>0</v>
      </c>
      <c r="AB102" s="20">
        <f t="shared" si="8"/>
        <v>0</v>
      </c>
      <c r="AC102" s="20">
        <f t="shared" si="8"/>
        <v>0</v>
      </c>
      <c r="AD102" s="20">
        <f t="shared" si="8"/>
        <v>0</v>
      </c>
      <c r="AE102" s="20">
        <f t="shared" si="8"/>
        <v>0</v>
      </c>
      <c r="AF102" s="20">
        <f t="shared" si="8"/>
        <v>0</v>
      </c>
      <c r="AG102" s="20">
        <f t="shared" si="8"/>
        <v>0</v>
      </c>
      <c r="AH102" s="20">
        <f t="shared" si="8"/>
        <v>0</v>
      </c>
      <c r="AI102" s="20">
        <f t="shared" si="8"/>
        <v>0</v>
      </c>
      <c r="AJ102" s="20">
        <f t="shared" si="8"/>
        <v>0</v>
      </c>
      <c r="AK102" s="20">
        <f t="shared" si="8"/>
        <v>0</v>
      </c>
      <c r="AL102" s="20">
        <f t="shared" si="8"/>
        <v>0</v>
      </c>
      <c r="AM102" s="20">
        <f t="shared" si="8"/>
        <v>0</v>
      </c>
      <c r="AN102" s="20">
        <f t="shared" si="8"/>
        <v>0</v>
      </c>
      <c r="AO102" s="20">
        <f t="shared" si="8"/>
        <v>0</v>
      </c>
      <c r="AP102" s="17">
        <f t="shared" si="6"/>
        <v>48</v>
      </c>
      <c r="AQ102" s="17">
        <f t="shared" si="5"/>
        <v>123</v>
      </c>
      <c r="AR102" s="50">
        <f>SUM(AR2:AR101)</f>
        <v>21063.4588</v>
      </c>
      <c r="AS102" s="50">
        <f>SUM(AS2:AS101)</f>
        <v>99.999999999999986</v>
      </c>
      <c r="AT102" s="36"/>
    </row>
    <row r="103" spans="1:47" ht="14.45">
      <c r="A103" s="59" t="s">
        <v>39</v>
      </c>
      <c r="B103" s="59" t="s">
        <v>37</v>
      </c>
      <c r="C103" s="59" t="s">
        <v>37</v>
      </c>
      <c r="D103" s="59" t="s">
        <v>37</v>
      </c>
      <c r="E103" s="59" t="s">
        <v>37</v>
      </c>
      <c r="F103" s="59" t="s">
        <v>37</v>
      </c>
      <c r="G103" s="59"/>
      <c r="H103" s="59" t="s">
        <v>37</v>
      </c>
      <c r="I103" s="59"/>
      <c r="J103" s="59"/>
      <c r="K103" s="59" t="s">
        <v>37</v>
      </c>
      <c r="L103" s="59" t="s">
        <v>37</v>
      </c>
      <c r="M103" s="59"/>
      <c r="N103" s="59"/>
      <c r="O103" s="59"/>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11"/>
      <c r="AQ103" s="11"/>
      <c r="AR103" s="51"/>
      <c r="AS103" s="51"/>
      <c r="AT103" s="37"/>
      <c r="AU103" s="37"/>
    </row>
    <row r="104" spans="1:47" ht="14.45">
      <c r="A104" s="8" t="s">
        <v>40</v>
      </c>
      <c r="B104" s="8"/>
      <c r="C104" s="8"/>
      <c r="D104" s="8"/>
      <c r="E104" s="8" t="s">
        <v>37</v>
      </c>
      <c r="F104" s="8"/>
      <c r="G104" s="8"/>
      <c r="H104" s="8"/>
      <c r="I104" s="8"/>
      <c r="J104" s="8"/>
      <c r="K104" s="8" t="s">
        <v>37</v>
      </c>
      <c r="L104" s="8"/>
      <c r="M104" s="8"/>
      <c r="N104" s="8" t="s">
        <v>37</v>
      </c>
      <c r="O104" s="8" t="s">
        <v>37</v>
      </c>
      <c r="P104" s="8" t="s">
        <v>37</v>
      </c>
      <c r="Q104" s="8" t="s">
        <v>37</v>
      </c>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51"/>
      <c r="AS104" s="51"/>
      <c r="AT104" s="37"/>
      <c r="AU104" s="37"/>
    </row>
    <row r="105" spans="1:47" ht="14.45">
      <c r="A105" s="8" t="s">
        <v>41</v>
      </c>
      <c r="B105" s="8" t="s">
        <v>37</v>
      </c>
      <c r="C105" s="8" t="s">
        <v>37</v>
      </c>
      <c r="D105" s="8" t="s">
        <v>37</v>
      </c>
      <c r="E105" s="8" t="s">
        <v>37</v>
      </c>
      <c r="F105" s="8" t="s">
        <v>37</v>
      </c>
      <c r="G105" s="60" t="s">
        <v>37</v>
      </c>
      <c r="H105" s="60"/>
      <c r="I105" s="60"/>
      <c r="J105" s="60"/>
      <c r="K105" s="60"/>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60"/>
      <c r="AI105" s="60"/>
      <c r="AJ105" s="60"/>
      <c r="AK105" s="60"/>
      <c r="AL105" s="60"/>
      <c r="AM105" s="60"/>
      <c r="AN105" s="60"/>
      <c r="AO105" s="60"/>
      <c r="AP105" s="11"/>
      <c r="AQ105" s="11"/>
      <c r="AR105" s="52"/>
      <c r="AS105" s="52"/>
      <c r="AT105" s="37"/>
      <c r="AU105" s="37"/>
    </row>
    <row r="106" spans="1:47" ht="14.45">
      <c r="A106" s="8" t="s">
        <v>42</v>
      </c>
      <c r="B106" s="8"/>
      <c r="C106" s="8"/>
      <c r="D106" s="8"/>
      <c r="E106" s="8"/>
      <c r="F106" s="8"/>
      <c r="G106" s="60"/>
      <c r="H106" s="60" t="s">
        <v>37</v>
      </c>
      <c r="I106" s="60"/>
      <c r="J106" s="60"/>
      <c r="K106" s="60" t="s">
        <v>37</v>
      </c>
      <c r="L106" s="60" t="s">
        <v>37</v>
      </c>
      <c r="M106" s="60" t="s">
        <v>37</v>
      </c>
      <c r="N106" s="60" t="s">
        <v>37</v>
      </c>
      <c r="O106" s="60" t="s">
        <v>37</v>
      </c>
      <c r="P106" s="60" t="s">
        <v>37</v>
      </c>
      <c r="Q106" s="60" t="s">
        <v>37</v>
      </c>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11"/>
      <c r="AQ106" s="11"/>
      <c r="AR106" s="52"/>
      <c r="AS106" s="52"/>
      <c r="AT106" s="37"/>
      <c r="AU106" s="37"/>
    </row>
    <row r="107" spans="1:47" ht="14.45">
      <c r="A107" s="8" t="s">
        <v>43</v>
      </c>
      <c r="B107" s="8"/>
      <c r="C107" s="8"/>
      <c r="D107" s="8"/>
      <c r="E107" s="8"/>
      <c r="F107" s="8"/>
      <c r="G107" s="60"/>
      <c r="H107" s="60" t="s">
        <v>37</v>
      </c>
      <c r="I107" s="60"/>
      <c r="J107" s="60"/>
      <c r="K107" s="60" t="s">
        <v>37</v>
      </c>
      <c r="L107" s="60" t="s">
        <v>37</v>
      </c>
      <c r="M107" s="60"/>
      <c r="N107" s="60"/>
      <c r="O107" s="60"/>
      <c r="P107" s="60"/>
      <c r="Q107" s="60"/>
      <c r="R107" s="60"/>
      <c r="S107" s="60"/>
      <c r="T107" s="60"/>
      <c r="U107" s="60"/>
      <c r="V107" s="60"/>
      <c r="W107" s="60"/>
      <c r="X107" s="60"/>
      <c r="Y107" s="60"/>
      <c r="Z107" s="60"/>
      <c r="AA107" s="60"/>
      <c r="AB107" s="60"/>
      <c r="AC107" s="60"/>
      <c r="AD107" s="60"/>
      <c r="AE107" s="60"/>
      <c r="AF107" s="60"/>
      <c r="AG107" s="60"/>
      <c r="AH107" s="60"/>
      <c r="AI107" s="60"/>
      <c r="AJ107" s="60"/>
      <c r="AK107" s="60"/>
      <c r="AL107" s="60"/>
      <c r="AM107" s="60"/>
      <c r="AN107" s="60"/>
      <c r="AO107" s="60"/>
      <c r="AP107" s="11"/>
      <c r="AQ107" s="11"/>
      <c r="AR107" s="52"/>
      <c r="AS107" s="52"/>
      <c r="AT107" s="37"/>
      <c r="AU107" s="37"/>
    </row>
    <row r="108" spans="1:47" ht="14.45">
      <c r="A108" s="8" t="s">
        <v>44</v>
      </c>
      <c r="B108" s="8"/>
      <c r="C108" s="8" t="s">
        <v>37</v>
      </c>
      <c r="D108" s="8" t="s">
        <v>37</v>
      </c>
      <c r="E108" s="8" t="s">
        <v>37</v>
      </c>
      <c r="F108" s="8"/>
      <c r="G108" s="60"/>
      <c r="H108" s="60"/>
      <c r="I108" s="60"/>
      <c r="J108" s="60"/>
      <c r="K108" s="60"/>
      <c r="L108" s="60"/>
      <c r="M108" s="60"/>
      <c r="N108" s="60"/>
      <c r="O108" s="60"/>
      <c r="P108" s="60"/>
      <c r="Q108" s="60"/>
      <c r="R108" s="60"/>
      <c r="S108" s="60"/>
      <c r="T108" s="60"/>
      <c r="U108" s="60"/>
      <c r="V108" s="60"/>
      <c r="W108" s="60"/>
      <c r="X108" s="60"/>
      <c r="Y108" s="60"/>
      <c r="Z108" s="60"/>
      <c r="AA108" s="60"/>
      <c r="AB108" s="60"/>
      <c r="AC108" s="60"/>
      <c r="AD108" s="60"/>
      <c r="AE108" s="60"/>
      <c r="AF108" s="60"/>
      <c r="AG108" s="60"/>
      <c r="AH108" s="60"/>
      <c r="AI108" s="60"/>
      <c r="AJ108" s="60"/>
      <c r="AK108" s="60"/>
      <c r="AL108" s="60"/>
      <c r="AM108" s="60"/>
      <c r="AN108" s="60"/>
      <c r="AO108" s="60"/>
      <c r="AP108" s="11"/>
      <c r="AQ108" s="11"/>
      <c r="AR108" s="52"/>
      <c r="AS108" s="52"/>
      <c r="AT108" s="37"/>
      <c r="AU108" s="37"/>
    </row>
    <row r="109" spans="1:47" ht="14.45">
      <c r="A109" s="61" t="s">
        <v>45</v>
      </c>
      <c r="B109" s="62"/>
      <c r="C109" s="62"/>
      <c r="D109" s="62"/>
      <c r="E109" s="62"/>
      <c r="F109" s="62"/>
      <c r="G109" s="63"/>
      <c r="H109" s="63"/>
      <c r="I109" s="63"/>
      <c r="J109" s="63"/>
      <c r="K109" s="63"/>
      <c r="L109" s="63" t="s">
        <v>37</v>
      </c>
      <c r="M109" s="63"/>
      <c r="N109" s="63"/>
      <c r="O109" s="63"/>
      <c r="P109" s="63"/>
      <c r="Q109" s="63"/>
      <c r="R109" s="63"/>
      <c r="S109" s="63"/>
      <c r="T109" s="63"/>
      <c r="U109" s="63"/>
      <c r="V109" s="63"/>
      <c r="W109" s="63"/>
      <c r="X109" s="63"/>
      <c r="Y109" s="63"/>
      <c r="Z109" s="63"/>
      <c r="AA109" s="63"/>
      <c r="AB109" s="63"/>
      <c r="AC109" s="63"/>
      <c r="AD109" s="63"/>
      <c r="AE109" s="63"/>
      <c r="AF109" s="63"/>
      <c r="AG109" s="63"/>
      <c r="AH109" s="63"/>
      <c r="AI109" s="63"/>
      <c r="AJ109" s="63"/>
      <c r="AK109" s="63"/>
      <c r="AL109" s="63"/>
      <c r="AM109" s="63"/>
      <c r="AN109" s="63"/>
      <c r="AO109" s="63"/>
      <c r="AP109" s="11"/>
      <c r="AQ109" s="12"/>
      <c r="AR109" s="52"/>
      <c r="AS109" s="52"/>
      <c r="AT109" s="37"/>
      <c r="AU109" s="37"/>
    </row>
    <row r="110" spans="1:47" ht="14.45">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52"/>
      <c r="AS110" s="52"/>
      <c r="AT110" s="37"/>
      <c r="AU110" s="37"/>
    </row>
    <row r="111" spans="1:47" ht="14.45">
      <c r="A111" s="38" t="s">
        <v>46</v>
      </c>
      <c r="B111" s="39"/>
      <c r="C111" s="39"/>
      <c r="D111" s="39"/>
      <c r="E111" s="39"/>
      <c r="F111" s="39"/>
      <c r="G111" s="40"/>
      <c r="H111" s="40"/>
      <c r="I111" s="40"/>
      <c r="J111" s="40"/>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c r="AI111" s="40"/>
      <c r="AJ111" s="40"/>
      <c r="AK111" s="40"/>
      <c r="AL111" s="40"/>
      <c r="AM111" s="40"/>
      <c r="AN111" s="40"/>
      <c r="AO111" s="40"/>
      <c r="AP111" s="13"/>
      <c r="AQ111" s="41"/>
      <c r="AR111" s="53"/>
      <c r="AS111" s="53"/>
    </row>
    <row r="112" spans="1:47" ht="14.45">
      <c r="A112" s="31" t="s">
        <v>47</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3"/>
      <c r="AR112" s="54"/>
      <c r="AS112" s="54"/>
    </row>
    <row r="113" spans="1:45" ht="14.45">
      <c r="A113" s="6" t="s">
        <v>48</v>
      </c>
      <c r="B113" s="44"/>
      <c r="C113" s="44"/>
      <c r="D113" s="44"/>
      <c r="E113" s="44"/>
      <c r="F113" s="44"/>
      <c r="G113" s="44"/>
      <c r="H113" s="44"/>
      <c r="I113" s="44"/>
      <c r="J113" s="44"/>
      <c r="K113" s="44"/>
      <c r="L113" s="44"/>
      <c r="M113" s="44"/>
      <c r="N113" s="44"/>
      <c r="O113" s="44"/>
      <c r="P113" s="44"/>
      <c r="Q113" s="44"/>
      <c r="R113" s="44"/>
      <c r="S113" s="44"/>
      <c r="T113" s="44"/>
      <c r="U113" s="44"/>
      <c r="V113" s="44"/>
      <c r="W113" s="44"/>
      <c r="X113" s="44"/>
      <c r="Y113" s="44"/>
      <c r="Z113" s="44"/>
      <c r="AA113" s="44"/>
      <c r="AB113" s="44"/>
      <c r="AC113" s="44"/>
      <c r="AD113" s="44"/>
      <c r="AE113" s="44"/>
      <c r="AF113" s="44"/>
      <c r="AG113" s="44"/>
      <c r="AH113" s="44"/>
      <c r="AI113" s="44"/>
      <c r="AJ113" s="44"/>
      <c r="AK113" s="44"/>
      <c r="AL113" s="44"/>
      <c r="AM113" s="44"/>
      <c r="AN113" s="44"/>
      <c r="AO113" s="44"/>
      <c r="AP113" s="13"/>
      <c r="AQ113" s="43"/>
      <c r="AR113" s="55"/>
      <c r="AS113" s="55"/>
    </row>
    <row r="114" spans="1:45" ht="14.45">
      <c r="A114" s="7" t="s">
        <v>49</v>
      </c>
      <c r="B114" s="90" t="s">
        <v>50</v>
      </c>
      <c r="C114" s="91"/>
      <c r="D114" s="91"/>
      <c r="E114" s="91"/>
      <c r="F114" s="91"/>
      <c r="G114" s="91"/>
      <c r="H114" s="91"/>
      <c r="I114" s="91"/>
      <c r="J114" s="91"/>
      <c r="K114" s="91"/>
      <c r="L114" s="91"/>
      <c r="M114" s="91"/>
      <c r="N114" s="91"/>
      <c r="O114" s="91"/>
      <c r="P114" s="91"/>
      <c r="Q114" s="91"/>
      <c r="R114" s="45"/>
      <c r="S114" s="45"/>
      <c r="T114" s="45"/>
      <c r="U114" s="45"/>
      <c r="V114" s="45"/>
      <c r="W114" s="45"/>
      <c r="X114" s="45"/>
      <c r="Y114" s="45"/>
      <c r="Z114" s="45"/>
      <c r="AA114" s="45"/>
      <c r="AB114" s="45"/>
      <c r="AC114" s="45"/>
      <c r="AD114" s="45"/>
      <c r="AE114" s="45"/>
      <c r="AF114" s="45"/>
      <c r="AG114" s="45"/>
      <c r="AH114" s="45"/>
      <c r="AI114" s="45"/>
      <c r="AJ114" s="45"/>
      <c r="AK114" s="45"/>
      <c r="AL114" s="45"/>
      <c r="AM114" s="45"/>
      <c r="AN114" s="45"/>
      <c r="AO114" s="45"/>
      <c r="AP114" s="13"/>
      <c r="AQ114" s="12"/>
      <c r="AR114" s="56"/>
      <c r="AS114" s="56"/>
    </row>
    <row r="115" spans="1:45" ht="15.75" customHeight="1">
      <c r="A115" s="46"/>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7"/>
      <c r="AS115" s="57"/>
    </row>
    <row r="219" spans="12:12" ht="15" customHeight="1">
      <c r="L219" s="35" t="s">
        <v>51</v>
      </c>
    </row>
  </sheetData>
  <mergeCells count="1">
    <mergeCell ref="B114:Q114"/>
  </mergeCells>
  <phoneticPr fontId="6" type="noConversion"/>
  <conditionalFormatting sqref="A1:A110 A111:F111 B112:F112 A113:F113 B114 A115:F1048576">
    <cfRule type="beginsWith" dxfId="25" priority="85" operator="beginsWith" text="13">
      <formula>LEFT(A1,LEN("13"))="13"</formula>
    </cfRule>
    <cfRule type="beginsWith" dxfId="24" priority="86" operator="beginsWith" text="12">
      <formula>LEFT(A1,LEN("12"))="12"</formula>
    </cfRule>
    <cfRule type="beginsWith" dxfId="23" priority="87" operator="beginsWith" text="11">
      <formula>LEFT(A1,LEN("11"))="11"</formula>
    </cfRule>
    <cfRule type="beginsWith" dxfId="22" priority="88" operator="beginsWith" text="10">
      <formula>LEFT(A1,LEN("10"))="10"</formula>
    </cfRule>
    <cfRule type="beginsWith" dxfId="21" priority="89" operator="beginsWith" text="09">
      <formula>LEFT(A1,LEN("09"))="09"</formula>
    </cfRule>
    <cfRule type="beginsWith" dxfId="20" priority="90" operator="beginsWith" text="08">
      <formula>LEFT(A1,LEN("08"))="08"</formula>
    </cfRule>
    <cfRule type="beginsWith" dxfId="19" priority="91" operator="beginsWith" text="07">
      <formula>LEFT(A1,LEN("07"))="07"</formula>
    </cfRule>
    <cfRule type="beginsWith" dxfId="18" priority="92" operator="beginsWith" text="06">
      <formula>LEFT(A1,LEN("06"))="06"</formula>
    </cfRule>
    <cfRule type="beginsWith" dxfId="17" priority="93" operator="beginsWith" text="05">
      <formula>LEFT(A1,LEN("05"))="05"</formula>
    </cfRule>
    <cfRule type="beginsWith" dxfId="16" priority="94" operator="beginsWith" text="04">
      <formula>LEFT(A1,LEN("04"))="04"</formula>
    </cfRule>
    <cfRule type="beginsWith" dxfId="15" priority="95" operator="beginsWith" text="03">
      <formula>LEFT(A1,LEN("03"))="03"</formula>
    </cfRule>
    <cfRule type="beginsWith" dxfId="14" priority="96" operator="beginsWith" text="02">
      <formula>LEFT(A1,LEN("02"))="02"</formula>
    </cfRule>
    <cfRule type="beginsWith" dxfId="13" priority="97" operator="beginsWith" text="01">
      <formula>LEFT(A1,LEN("01"))="01"</formula>
    </cfRule>
  </conditionalFormatting>
  <conditionalFormatting sqref="AT1:AT2 R2:AO12 AT5 AT9:AT10 AT13 M13:AO17 AT16 F18:AO101">
    <cfRule type="beginsWith" dxfId="12" priority="7" operator="beginsWith" text="13">
      <formula>LEFT(F1,LEN("13"))="13"</formula>
    </cfRule>
    <cfRule type="beginsWith" dxfId="11" priority="8" operator="beginsWith" text="12">
      <formula>LEFT(F1,LEN("12"))="12"</formula>
    </cfRule>
    <cfRule type="beginsWith" dxfId="10" priority="9" operator="beginsWith" text="11">
      <formula>LEFT(F1,LEN("11"))="11"</formula>
    </cfRule>
    <cfRule type="beginsWith" dxfId="9" priority="10" operator="beginsWith" text="10">
      <formula>LEFT(F1,LEN("10"))="10"</formula>
    </cfRule>
    <cfRule type="beginsWith" dxfId="8" priority="11" operator="beginsWith" text="09">
      <formula>LEFT(F1,LEN("09"))="09"</formula>
    </cfRule>
    <cfRule type="beginsWith" dxfId="7" priority="12" operator="beginsWith" text="08">
      <formula>LEFT(F1,LEN("08"))="08"</formula>
    </cfRule>
    <cfRule type="beginsWith" dxfId="6" priority="13" operator="beginsWith" text="07">
      <formula>LEFT(F1,LEN("07"))="07"</formula>
    </cfRule>
    <cfRule type="beginsWith" dxfId="5" priority="14" operator="beginsWith" text="06">
      <formula>LEFT(F1,LEN("06"))="06"</formula>
    </cfRule>
    <cfRule type="beginsWith" dxfId="4" priority="15" operator="beginsWith" text="05">
      <formula>LEFT(F1,LEN("05"))="05"</formula>
    </cfRule>
    <cfRule type="beginsWith" dxfId="3" priority="16" operator="beginsWith" text="04">
      <formula>LEFT(F1,LEN("04"))="04"</formula>
    </cfRule>
    <cfRule type="beginsWith" dxfId="2" priority="17" operator="beginsWith" text="03">
      <formula>LEFT(F1,LEN("03"))="03"</formula>
    </cfRule>
    <cfRule type="beginsWith" dxfId="1" priority="18" operator="beginsWith" text="02">
      <formula>LEFT(F1,LEN("02"))="02"</formula>
    </cfRule>
    <cfRule type="beginsWith" dxfId="0" priority="19" operator="beginsWith" text="01">
      <formula>LEFT(F1,LEN("01"))="01"</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C19" sqref="C19"/>
    </sheetView>
  </sheetViews>
  <sheetFormatPr defaultColWidth="11.42578125" defaultRowHeight="14.45"/>
  <cols>
    <col min="1" max="3" width="28.42578125" style="30" customWidth="1"/>
  </cols>
  <sheetData>
    <row r="1" spans="1:3">
      <c r="A1" s="64" t="s">
        <v>52</v>
      </c>
      <c r="B1" s="64" t="s">
        <v>53</v>
      </c>
      <c r="C1" s="64" t="s">
        <v>54</v>
      </c>
    </row>
    <row r="2" spans="1:3">
      <c r="A2" s="29">
        <v>1</v>
      </c>
      <c r="B2" s="29" t="str" cm="1">
        <f t="array" ref="B2:B9">TRANSPOSE(_xlfn._xlws.FILTER('Aptitud final'!1:1,'Aptitud final'!103:103="X"))</f>
        <v>ganaderia_dp</v>
      </c>
      <c r="C2" s="29" t="s">
        <v>9</v>
      </c>
    </row>
    <row r="3" spans="1:3">
      <c r="A3" s="29">
        <f>IF(B3="","",A2+1)</f>
        <v>2</v>
      </c>
      <c r="B3" s="29" t="str">
        <v>avicultura_engorde</v>
      </c>
      <c r="C3" s="29" t="s">
        <v>9</v>
      </c>
    </row>
    <row r="4" spans="1:3">
      <c r="A4" s="29">
        <f t="shared" ref="A4:A67" si="0">IF(B4="","",A3+1)</f>
        <v>3</v>
      </c>
      <c r="B4" s="29" t="str">
        <v>porcicultura_ceba</v>
      </c>
      <c r="C4" s="29" t="s">
        <v>9</v>
      </c>
    </row>
    <row r="5" spans="1:3">
      <c r="A5" s="29">
        <f t="shared" si="0"/>
        <v>4</v>
      </c>
      <c r="B5" s="29" t="str">
        <v>porcicultura_ciclo_completo</v>
      </c>
      <c r="C5" s="29" t="s">
        <v>9</v>
      </c>
    </row>
    <row r="6" spans="1:3">
      <c r="A6" s="29">
        <f t="shared" si="0"/>
        <v>5</v>
      </c>
      <c r="B6" s="29" t="str">
        <v>ovinos</v>
      </c>
      <c r="C6" s="29" t="s">
        <v>9</v>
      </c>
    </row>
    <row r="7" spans="1:3">
      <c r="A7" s="29">
        <f t="shared" si="0"/>
        <v>6</v>
      </c>
      <c r="B7" s="29" t="str">
        <v>yuca_industrial</v>
      </c>
      <c r="C7" s="29" t="s">
        <v>9</v>
      </c>
    </row>
    <row r="8" spans="1:3">
      <c r="A8" s="29">
        <f t="shared" si="0"/>
        <v>7</v>
      </c>
      <c r="B8" s="29" t="str">
        <v>ajonjoli</v>
      </c>
      <c r="C8" s="29" t="s">
        <v>9</v>
      </c>
    </row>
    <row r="9" spans="1:3">
      <c r="A9" s="29">
        <f t="shared" si="0"/>
        <v>8</v>
      </c>
      <c r="B9" s="29" t="str">
        <v>yuca_maiz_name_patilla</v>
      </c>
      <c r="C9" s="29" t="s">
        <v>9</v>
      </c>
    </row>
    <row r="10" spans="1:3">
      <c r="A10" s="29" t="str">
        <f t="shared" si="0"/>
        <v/>
      </c>
      <c r="B10" s="29"/>
      <c r="C10" s="29"/>
    </row>
    <row r="11" spans="1:3">
      <c r="A11" s="29" t="str">
        <f t="shared" si="0"/>
        <v/>
      </c>
      <c r="B11" s="29"/>
      <c r="C11" s="29"/>
    </row>
    <row r="12" spans="1:3">
      <c r="A12" s="29" t="str">
        <f t="shared" si="0"/>
        <v/>
      </c>
      <c r="B12" s="29"/>
      <c r="C12" s="29"/>
    </row>
    <row r="13" spans="1:3">
      <c r="A13" s="29" t="str">
        <f t="shared" si="0"/>
        <v/>
      </c>
      <c r="B13" s="29"/>
      <c r="C13" s="29"/>
    </row>
    <row r="14" spans="1:3">
      <c r="A14" s="29" t="str">
        <f t="shared" si="0"/>
        <v/>
      </c>
      <c r="B14" s="29"/>
      <c r="C14" s="29"/>
    </row>
    <row r="15" spans="1:3">
      <c r="A15" s="29" t="str">
        <f t="shared" si="0"/>
        <v/>
      </c>
      <c r="B15" s="29"/>
      <c r="C15" s="29"/>
    </row>
    <row r="16" spans="1:3">
      <c r="A16" s="29" t="str">
        <f t="shared" si="0"/>
        <v/>
      </c>
      <c r="B16" s="29"/>
      <c r="C16" s="29"/>
    </row>
    <row r="17" spans="1:3">
      <c r="A17" s="29" t="str">
        <f t="shared" si="0"/>
        <v/>
      </c>
      <c r="B17" s="29"/>
      <c r="C17" s="29"/>
    </row>
    <row r="18" spans="1:3">
      <c r="A18" s="29" t="str">
        <f>IF(B18="","",A17+1)</f>
        <v/>
      </c>
      <c r="B18" s="29"/>
      <c r="C18" s="29"/>
    </row>
    <row r="19" spans="1:3">
      <c r="A19" s="29" t="str">
        <f>IF(B19="","",A18+1)</f>
        <v/>
      </c>
      <c r="B19" s="29"/>
      <c r="C19" s="29"/>
    </row>
    <row r="20" spans="1:3">
      <c r="A20" s="29" t="str">
        <f>IF(B20="","",A19+1)</f>
        <v/>
      </c>
      <c r="B20" s="29"/>
      <c r="C20" s="29"/>
    </row>
    <row r="21" spans="1:3">
      <c r="A21" s="29" t="str">
        <f>IF(B21="","",A20+1)</f>
        <v/>
      </c>
      <c r="B21" s="29"/>
      <c r="C21" s="29"/>
    </row>
    <row r="22" spans="1:3">
      <c r="A22" s="30" t="str">
        <f t="shared" si="0"/>
        <v/>
      </c>
    </row>
    <row r="23" spans="1:3">
      <c r="A23" s="30" t="str">
        <f t="shared" si="0"/>
        <v/>
      </c>
    </row>
    <row r="24" spans="1:3">
      <c r="A24" s="30" t="str">
        <f t="shared" si="0"/>
        <v/>
      </c>
    </row>
    <row r="25" spans="1:3">
      <c r="A25" s="30" t="str">
        <f t="shared" si="0"/>
        <v/>
      </c>
    </row>
    <row r="26" spans="1:3">
      <c r="A26" s="30" t="str">
        <f t="shared" si="0"/>
        <v/>
      </c>
    </row>
    <row r="27" spans="1:3">
      <c r="A27" s="30" t="str">
        <f t="shared" si="0"/>
        <v/>
      </c>
    </row>
    <row r="28" spans="1:3">
      <c r="A28" s="30" t="str">
        <f t="shared" si="0"/>
        <v/>
      </c>
    </row>
    <row r="29" spans="1:3">
      <c r="A29" s="30" t="str">
        <f t="shared" si="0"/>
        <v/>
      </c>
    </row>
    <row r="30" spans="1:3">
      <c r="A30" s="30" t="str">
        <f t="shared" si="0"/>
        <v/>
      </c>
    </row>
    <row r="31" spans="1:3">
      <c r="A31" s="30" t="str">
        <f t="shared" si="0"/>
        <v/>
      </c>
    </row>
    <row r="32" spans="1:3">
      <c r="A32" s="30" t="str">
        <f t="shared" si="0"/>
        <v/>
      </c>
    </row>
    <row r="33" spans="1:1">
      <c r="A33" s="30" t="str">
        <f t="shared" si="0"/>
        <v/>
      </c>
    </row>
    <row r="34" spans="1:1">
      <c r="A34" s="30" t="str">
        <f t="shared" si="0"/>
        <v/>
      </c>
    </row>
    <row r="35" spans="1:1">
      <c r="A35" s="30" t="str">
        <f t="shared" si="0"/>
        <v/>
      </c>
    </row>
    <row r="36" spans="1:1">
      <c r="A36" s="30" t="str">
        <f t="shared" si="0"/>
        <v/>
      </c>
    </row>
    <row r="37" spans="1:1">
      <c r="A37" s="30" t="str">
        <f t="shared" si="0"/>
        <v/>
      </c>
    </row>
    <row r="38" spans="1:1">
      <c r="A38" s="30" t="str">
        <f t="shared" si="0"/>
        <v/>
      </c>
    </row>
    <row r="39" spans="1:1">
      <c r="A39" s="30" t="str">
        <f t="shared" si="0"/>
        <v/>
      </c>
    </row>
    <row r="40" spans="1:1">
      <c r="A40" s="30" t="str">
        <f t="shared" si="0"/>
        <v/>
      </c>
    </row>
    <row r="41" spans="1:1">
      <c r="A41" s="30" t="str">
        <f t="shared" si="0"/>
        <v/>
      </c>
    </row>
    <row r="42" spans="1:1">
      <c r="A42" s="30" t="str">
        <f t="shared" si="0"/>
        <v/>
      </c>
    </row>
    <row r="43" spans="1:1">
      <c r="A43" s="30" t="str">
        <f t="shared" si="0"/>
        <v/>
      </c>
    </row>
    <row r="44" spans="1:1">
      <c r="A44" s="30" t="str">
        <f t="shared" si="0"/>
        <v/>
      </c>
    </row>
    <row r="45" spans="1:1">
      <c r="A45" s="30" t="str">
        <f t="shared" si="0"/>
        <v/>
      </c>
    </row>
    <row r="46" spans="1:1">
      <c r="A46" s="30" t="str">
        <f t="shared" si="0"/>
        <v/>
      </c>
    </row>
    <row r="47" spans="1:1">
      <c r="A47" s="30" t="str">
        <f t="shared" si="0"/>
        <v/>
      </c>
    </row>
    <row r="48" spans="1:1">
      <c r="A48" s="30" t="str">
        <f t="shared" si="0"/>
        <v/>
      </c>
    </row>
    <row r="49" spans="1:1">
      <c r="A49" s="30" t="str">
        <f t="shared" si="0"/>
        <v/>
      </c>
    </row>
    <row r="50" spans="1:1">
      <c r="A50" s="30" t="str">
        <f t="shared" si="0"/>
        <v/>
      </c>
    </row>
    <row r="51" spans="1:1">
      <c r="A51" s="30" t="str">
        <f t="shared" si="0"/>
        <v/>
      </c>
    </row>
    <row r="52" spans="1:1">
      <c r="A52" s="30" t="str">
        <f t="shared" si="0"/>
        <v/>
      </c>
    </row>
    <row r="53" spans="1:1">
      <c r="A53" s="30" t="str">
        <f t="shared" si="0"/>
        <v/>
      </c>
    </row>
    <row r="54" spans="1:1">
      <c r="A54" s="30" t="str">
        <f t="shared" si="0"/>
        <v/>
      </c>
    </row>
    <row r="55" spans="1:1">
      <c r="A55" s="30" t="str">
        <f t="shared" si="0"/>
        <v/>
      </c>
    </row>
    <row r="56" spans="1:1">
      <c r="A56" s="30" t="str">
        <f t="shared" si="0"/>
        <v/>
      </c>
    </row>
    <row r="57" spans="1:1">
      <c r="A57" s="30" t="str">
        <f t="shared" si="0"/>
        <v/>
      </c>
    </row>
    <row r="58" spans="1:1">
      <c r="A58" s="30" t="str">
        <f t="shared" si="0"/>
        <v/>
      </c>
    </row>
    <row r="59" spans="1:1">
      <c r="A59" s="30" t="str">
        <f t="shared" si="0"/>
        <v/>
      </c>
    </row>
    <row r="60" spans="1:1">
      <c r="A60" s="30" t="str">
        <f t="shared" si="0"/>
        <v/>
      </c>
    </row>
    <row r="61" spans="1:1">
      <c r="A61" s="30" t="str">
        <f t="shared" si="0"/>
        <v/>
      </c>
    </row>
    <row r="62" spans="1:1">
      <c r="A62" s="30" t="str">
        <f t="shared" si="0"/>
        <v/>
      </c>
    </row>
    <row r="63" spans="1:1">
      <c r="A63" s="30" t="str">
        <f t="shared" si="0"/>
        <v/>
      </c>
    </row>
    <row r="64" spans="1:1">
      <c r="A64" s="30" t="str">
        <f t="shared" si="0"/>
        <v/>
      </c>
    </row>
    <row r="65" spans="1:1">
      <c r="A65" s="30" t="str">
        <f t="shared" si="0"/>
        <v/>
      </c>
    </row>
    <row r="66" spans="1:1">
      <c r="A66" s="30" t="str">
        <f t="shared" si="0"/>
        <v/>
      </c>
    </row>
    <row r="67" spans="1:1">
      <c r="A67" s="30" t="str">
        <f t="shared" si="0"/>
        <v/>
      </c>
    </row>
    <row r="68" spans="1:1">
      <c r="A68" s="30" t="str">
        <f t="shared" ref="A68:A100" si="1">IF(B68="","",A67+1)</f>
        <v/>
      </c>
    </row>
    <row r="69" spans="1:1">
      <c r="A69" s="30" t="str">
        <f t="shared" si="1"/>
        <v/>
      </c>
    </row>
    <row r="70" spans="1:1">
      <c r="A70" s="30" t="str">
        <f t="shared" si="1"/>
        <v/>
      </c>
    </row>
    <row r="71" spans="1:1">
      <c r="A71" s="30" t="str">
        <f t="shared" si="1"/>
        <v/>
      </c>
    </row>
    <row r="72" spans="1:1">
      <c r="A72" s="30" t="str">
        <f t="shared" si="1"/>
        <v/>
      </c>
    </row>
    <row r="73" spans="1:1">
      <c r="A73" s="30" t="str">
        <f t="shared" si="1"/>
        <v/>
      </c>
    </row>
    <row r="74" spans="1:1">
      <c r="A74" s="30" t="str">
        <f t="shared" si="1"/>
        <v/>
      </c>
    </row>
    <row r="75" spans="1:1">
      <c r="A75" s="30" t="str">
        <f t="shared" si="1"/>
        <v/>
      </c>
    </row>
    <row r="76" spans="1:1">
      <c r="A76" s="30" t="str">
        <f t="shared" si="1"/>
        <v/>
      </c>
    </row>
    <row r="77" spans="1:1">
      <c r="A77" s="30" t="str">
        <f t="shared" si="1"/>
        <v/>
      </c>
    </row>
    <row r="78" spans="1:1">
      <c r="A78" s="30" t="str">
        <f t="shared" si="1"/>
        <v/>
      </c>
    </row>
    <row r="79" spans="1:1">
      <c r="A79" s="30" t="str">
        <f t="shared" si="1"/>
        <v/>
      </c>
    </row>
    <row r="80" spans="1:1">
      <c r="A80" s="30" t="str">
        <f t="shared" si="1"/>
        <v/>
      </c>
    </row>
    <row r="81" spans="1:1">
      <c r="A81" s="30" t="str">
        <f t="shared" si="1"/>
        <v/>
      </c>
    </row>
    <row r="82" spans="1:1">
      <c r="A82" s="30" t="str">
        <f t="shared" si="1"/>
        <v/>
      </c>
    </row>
    <row r="83" spans="1:1">
      <c r="A83" s="30" t="str">
        <f t="shared" si="1"/>
        <v/>
      </c>
    </row>
    <row r="84" spans="1:1">
      <c r="A84" s="30" t="str">
        <f t="shared" si="1"/>
        <v/>
      </c>
    </row>
    <row r="85" spans="1:1">
      <c r="A85" s="30" t="str">
        <f t="shared" si="1"/>
        <v/>
      </c>
    </row>
    <row r="86" spans="1:1">
      <c r="A86" s="30" t="str">
        <f t="shared" si="1"/>
        <v/>
      </c>
    </row>
    <row r="87" spans="1:1">
      <c r="A87" s="30" t="str">
        <f t="shared" si="1"/>
        <v/>
      </c>
    </row>
    <row r="88" spans="1:1">
      <c r="A88" s="30" t="str">
        <f t="shared" si="1"/>
        <v/>
      </c>
    </row>
    <row r="89" spans="1:1">
      <c r="A89" s="30" t="str">
        <f t="shared" si="1"/>
        <v/>
      </c>
    </row>
    <row r="90" spans="1:1">
      <c r="A90" s="30" t="str">
        <f t="shared" si="1"/>
        <v/>
      </c>
    </row>
    <row r="91" spans="1:1">
      <c r="A91" s="30" t="str">
        <f t="shared" si="1"/>
        <v/>
      </c>
    </row>
    <row r="92" spans="1:1">
      <c r="A92" s="30" t="str">
        <f t="shared" si="1"/>
        <v/>
      </c>
    </row>
    <row r="93" spans="1:1">
      <c r="A93" s="30" t="str">
        <f t="shared" si="1"/>
        <v/>
      </c>
    </row>
    <row r="94" spans="1:1">
      <c r="A94" s="30" t="str">
        <f t="shared" si="1"/>
        <v/>
      </c>
    </row>
    <row r="95" spans="1:1">
      <c r="A95" s="30" t="str">
        <f t="shared" si="1"/>
        <v/>
      </c>
    </row>
    <row r="96" spans="1:1">
      <c r="A96" s="30" t="str">
        <f t="shared" si="1"/>
        <v/>
      </c>
    </row>
    <row r="97" spans="1:1">
      <c r="A97" s="30" t="str">
        <f t="shared" si="1"/>
        <v/>
      </c>
    </row>
    <row r="98" spans="1:1">
      <c r="A98" s="30" t="str">
        <f t="shared" si="1"/>
        <v/>
      </c>
    </row>
    <row r="99" spans="1:1">
      <c r="A99" s="30" t="str">
        <f t="shared" si="1"/>
        <v/>
      </c>
    </row>
    <row r="100" spans="1:1">
      <c r="A100" s="30"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defaultColWidth="8.85546875" defaultRowHeight="14.45"/>
  <cols>
    <col min="1" max="2" width="33" style="1" customWidth="1"/>
    <col min="3" max="3" width="42.140625" bestFit="1" customWidth="1"/>
  </cols>
  <sheetData>
    <row r="1" spans="1:3">
      <c r="A1" s="14" t="str" cm="1">
        <f t="array" ref="A1:A500">[2]Diccionario!$A$1:$A$500</f>
        <v>Tipo</v>
      </c>
      <c r="B1" s="14" t="str" cm="1">
        <f t="array" ref="B1:B500">[2]Diccionario!$B$1:$B$500</f>
        <v>Linea</v>
      </c>
      <c r="C1" s="14" t="str" cm="1">
        <f t="array" ref="C1:C500">[2]Diccionario!$C$1:$C$500</f>
        <v>Linea_Documento</v>
      </c>
    </row>
    <row r="2" spans="1:3">
      <c r="A2" s="1" t="str">
        <v>agricola</v>
      </c>
      <c r="B2" s="1" t="str">
        <v>acelga</v>
      </c>
      <c r="C2" t="str">
        <v>acelga</v>
      </c>
    </row>
    <row r="3" spans="1:3">
      <c r="A3" s="1" t="str">
        <v>agricola</v>
      </c>
      <c r="B3" s="1" t="str">
        <v>aguacate</v>
      </c>
      <c r="C3" t="str">
        <v>Aguacate Hass</v>
      </c>
    </row>
    <row r="4" spans="1:3">
      <c r="A4" s="1" t="str">
        <v>agricola</v>
      </c>
      <c r="B4" s="1" t="str">
        <v>aguacate_criollo</v>
      </c>
      <c r="C4" t="str">
        <v>Aguacate criollo</v>
      </c>
    </row>
    <row r="5" spans="1:3">
      <c r="A5" s="1" t="str">
        <v>agricola</v>
      </c>
      <c r="B5" s="1" t="str">
        <v>aguacate_hass</v>
      </c>
      <c r="C5" t="str">
        <v>Aguacate Hass</v>
      </c>
    </row>
    <row r="6" spans="1:3">
      <c r="A6" s="1" t="str">
        <v>agricola</v>
      </c>
      <c r="B6" s="1" t="str">
        <v>aguacate_papelillo</v>
      </c>
      <c r="C6" t="str">
        <v>Aguacate papelillo</v>
      </c>
    </row>
    <row r="7" spans="1:3">
      <c r="A7" s="1" t="str">
        <v>agricola</v>
      </c>
      <c r="B7" s="1" t="str">
        <v>ahuyama</v>
      </c>
      <c r="C7" t="str">
        <v>ahuyama</v>
      </c>
    </row>
    <row r="8" spans="1:3">
      <c r="A8" s="1" t="str">
        <v>agricola</v>
      </c>
      <c r="B8" s="1" t="str">
        <v>aji</v>
      </c>
      <c r="C8" t="str">
        <v>ahí</v>
      </c>
    </row>
    <row r="9" spans="1:3">
      <c r="A9" s="1" t="str">
        <v>agricola</v>
      </c>
      <c r="B9" s="1" t="str">
        <v>aji_dulce</v>
      </c>
      <c r="C9" t="str">
        <v>ají dulce</v>
      </c>
    </row>
    <row r="10" spans="1:3">
      <c r="A10" s="1" t="str">
        <v>agricola</v>
      </c>
      <c r="B10" s="1" t="str">
        <v>ajonjoli</v>
      </c>
      <c r="C10" t="str">
        <v>ajonjolí</v>
      </c>
    </row>
    <row r="11" spans="1:3">
      <c r="A11" s="1" t="str">
        <v>agricola</v>
      </c>
      <c r="B11" s="1" t="str">
        <v>algodon</v>
      </c>
      <c r="C11" t="str">
        <v>algodón</v>
      </c>
    </row>
    <row r="12" spans="1:3">
      <c r="A12" s="1" t="str">
        <v>pecuaria</v>
      </c>
      <c r="B12" s="1" t="str">
        <v>apicultura</v>
      </c>
      <c r="C12" t="str">
        <v>apicultura</v>
      </c>
    </row>
    <row r="13" spans="1:3">
      <c r="A13" s="1" t="str">
        <v>agricola</v>
      </c>
      <c r="B13" s="1" t="str">
        <v>arracacha</v>
      </c>
      <c r="C13" t="str">
        <v>arracacha</v>
      </c>
    </row>
    <row r="14" spans="1:3">
      <c r="A14" s="1" t="str">
        <v>agricola</v>
      </c>
      <c r="B14" s="1" t="str">
        <v>arroz_riego</v>
      </c>
      <c r="C14" t="str">
        <v>arroz riego</v>
      </c>
    </row>
    <row r="15" spans="1:3">
      <c r="A15" s="1" t="str">
        <v>agricola</v>
      </c>
      <c r="B15" s="1" t="str">
        <v>arroz_secano</v>
      </c>
      <c r="C15" t="str">
        <v>arroz secano</v>
      </c>
    </row>
    <row r="16" spans="1:3">
      <c r="A16" s="1" t="str">
        <v>agricola</v>
      </c>
      <c r="B16" s="1" t="str">
        <v>arveja</v>
      </c>
      <c r="C16" t="str">
        <v>arveja</v>
      </c>
    </row>
    <row r="17" spans="1:3">
      <c r="A17" s="1" t="str">
        <v>agricola</v>
      </c>
      <c r="B17" s="1" t="str">
        <v>asai</v>
      </c>
      <c r="C17" t="str">
        <v>açaí</v>
      </c>
    </row>
    <row r="18" spans="1:3">
      <c r="A18" s="1" t="str">
        <v>pecuaria</v>
      </c>
      <c r="B18" s="1" t="str">
        <v>avicultura_engorde</v>
      </c>
      <c r="C18" t="str">
        <v>avicultura de engorde</v>
      </c>
    </row>
    <row r="19" spans="1:3">
      <c r="A19" s="1" t="str">
        <v>pecuaria</v>
      </c>
      <c r="B19" s="1" t="str">
        <v>avicultura_postura</v>
      </c>
      <c r="C19" t="str">
        <v>avicultura de postura</v>
      </c>
    </row>
    <row r="20" spans="1:3">
      <c r="A20" s="1" t="str">
        <v>agricola</v>
      </c>
      <c r="B20" s="1" t="str">
        <v>batata</v>
      </c>
      <c r="C20" t="str">
        <v>batata</v>
      </c>
    </row>
    <row r="21" spans="1:3">
      <c r="A21" s="1" t="str">
        <v>agricola</v>
      </c>
      <c r="B21" s="1" t="str">
        <v>berenjena</v>
      </c>
      <c r="C21" t="str">
        <v>berenjena</v>
      </c>
    </row>
    <row r="22" spans="1:3">
      <c r="A22" s="1" t="str">
        <v>agricola</v>
      </c>
      <c r="B22" s="1" t="str">
        <v>bijao</v>
      </c>
      <c r="C22" t="str">
        <v>bijao</v>
      </c>
    </row>
    <row r="23" spans="1:3">
      <c r="A23" s="1" t="str">
        <v>agricola</v>
      </c>
      <c r="B23" s="1" t="str">
        <v>brocoli</v>
      </c>
      <c r="C23" t="str">
        <v>brócoli</v>
      </c>
    </row>
    <row r="24" spans="1:3">
      <c r="A24" s="1" t="str">
        <v>pecuaria</v>
      </c>
      <c r="B24" s="1" t="str">
        <v>bufalos</v>
      </c>
      <c r="C24" t="str">
        <v>búfalos</v>
      </c>
    </row>
    <row r="25" spans="1:3">
      <c r="A25" s="1" t="str">
        <v>agricola</v>
      </c>
      <c r="B25" s="1" t="str">
        <v>cacao</v>
      </c>
      <c r="C25" t="str">
        <v>cacao</v>
      </c>
    </row>
    <row r="26" spans="1:3">
      <c r="A26" s="1" t="str">
        <v>agricola</v>
      </c>
      <c r="B26" s="1" t="str">
        <v>cacao_aguacate_criollo</v>
      </c>
      <c r="C26" t="str">
        <v>cacao en asocio con aguacate criollo</v>
      </c>
    </row>
    <row r="27" spans="1:3">
      <c r="A27" s="1" t="str">
        <v>agricola</v>
      </c>
      <c r="B27" s="1" t="str">
        <v>cacao_aguacate_papelillo</v>
      </c>
      <c r="C27" t="str">
        <v>cacao en asocio con aguacate papelillo</v>
      </c>
    </row>
    <row r="28" spans="1:3">
      <c r="A28" s="1" t="str">
        <v>agricola</v>
      </c>
      <c r="B28" s="1" t="str">
        <v>cacao_banano</v>
      </c>
      <c r="C28" t="str">
        <v>cacao en asocio con banano</v>
      </c>
    </row>
    <row r="29" spans="1:3">
      <c r="A29" s="1" t="str">
        <v>agricola</v>
      </c>
      <c r="B29" s="1" t="str">
        <v>cacao_banano_aguacate</v>
      </c>
      <c r="C29" t="str">
        <v>cacao en asocio con banano y aguacate</v>
      </c>
    </row>
    <row r="30" spans="1:3">
      <c r="A30" s="1" t="str">
        <v>agricola</v>
      </c>
      <c r="B30" s="1" t="str">
        <v>cacao_banano_aguacate_mandarina_naranja</v>
      </c>
      <c r="C30" t="str">
        <v>cacao en asocio con banano,aguacate, mandarina y naranja</v>
      </c>
    </row>
    <row r="31" spans="1:3">
      <c r="A31" s="1" t="str">
        <v>agricola</v>
      </c>
      <c r="B31" s="1" t="str">
        <v>cacao_platano</v>
      </c>
      <c r="C31" t="str">
        <v>cacao en asocio con plátano</v>
      </c>
    </row>
    <row r="32" spans="1:3">
      <c r="A32" s="1" t="str">
        <v>agricola</v>
      </c>
      <c r="B32" s="1" t="str">
        <v>cacao_sombrio</v>
      </c>
      <c r="C32" t="str">
        <v>cacao sombrío</v>
      </c>
    </row>
    <row r="33" spans="1:3">
      <c r="A33" s="1" t="str">
        <v>agricola</v>
      </c>
      <c r="B33" s="1" t="str">
        <v>cachaco</v>
      </c>
      <c r="C33" t="str">
        <v>cachaco</v>
      </c>
    </row>
    <row r="34" spans="1:3">
      <c r="A34" s="1" t="str">
        <v>agricola</v>
      </c>
      <c r="B34" s="1" t="str">
        <v>cafe</v>
      </c>
      <c r="C34" t="str">
        <v>café</v>
      </c>
    </row>
    <row r="35" spans="1:3">
      <c r="A35" s="1" t="str">
        <v>agricola</v>
      </c>
      <c r="B35" s="1" t="str">
        <v>cafe_aguacate</v>
      </c>
      <c r="C35" t="str">
        <v>café en asocio con aguacate</v>
      </c>
    </row>
    <row r="36" spans="1:3">
      <c r="A36" s="1" t="str">
        <v>agricola</v>
      </c>
      <c r="B36" s="1" t="str">
        <v>cafe_frijol_arbustivo</v>
      </c>
      <c r="C36" t="str">
        <v>café en asocio con frijol arbustivo</v>
      </c>
    </row>
    <row r="37" spans="1:3">
      <c r="A37" s="1" t="str">
        <v>agricola</v>
      </c>
      <c r="B37" s="1" t="str">
        <v>cafe_maiz</v>
      </c>
      <c r="C37" t="str">
        <v>café en asocio con maíz</v>
      </c>
    </row>
    <row r="38" spans="1:3">
      <c r="A38" s="1" t="str">
        <v>agricola</v>
      </c>
      <c r="B38" s="1" t="str">
        <v>cafe_platano</v>
      </c>
      <c r="C38" t="str">
        <v>café en asocio con plátano</v>
      </c>
    </row>
    <row r="39" spans="1:3">
      <c r="A39" s="1" t="str">
        <v>agricola</v>
      </c>
      <c r="B39" s="1" t="str">
        <v>cafe_platano_frutales_forestal</v>
      </c>
      <c r="C39" t="str">
        <v>café en asocio con plátano, frutales y sistema forestal</v>
      </c>
    </row>
    <row r="40" spans="1:3">
      <c r="A40" s="1" t="str">
        <v>agricola</v>
      </c>
      <c r="B40" s="1" t="str">
        <v>cafe_sombrio</v>
      </c>
      <c r="C40" t="str">
        <v>Café en sistema de sombrío</v>
      </c>
    </row>
    <row r="41" spans="1:3">
      <c r="A41" s="1" t="str">
        <v>agricola</v>
      </c>
      <c r="B41" s="1" t="str">
        <v>calabacin</v>
      </c>
      <c r="C41" t="str">
        <v>calabacín</v>
      </c>
    </row>
    <row r="42" spans="1:3">
      <c r="A42" s="1" t="str">
        <v>pecuaria</v>
      </c>
      <c r="B42" s="1" t="str">
        <v>camaron</v>
      </c>
      <c r="C42" t="str">
        <v>camarón</v>
      </c>
    </row>
    <row r="43" spans="1:3">
      <c r="A43" s="1" t="str">
        <v>agricola</v>
      </c>
      <c r="B43" s="1" t="str">
        <v>cana</v>
      </c>
      <c r="C43" t="str">
        <v>caña</v>
      </c>
    </row>
    <row r="44" spans="1:3">
      <c r="A44" s="1" t="str">
        <v>agricola</v>
      </c>
      <c r="B44" s="1" t="str">
        <v>cana_panelera</v>
      </c>
      <c r="C44" t="str">
        <v>caña panelera</v>
      </c>
    </row>
    <row r="45" spans="1:3">
      <c r="A45" s="1" t="str">
        <v>pecuaria</v>
      </c>
      <c r="B45" s="1" t="str">
        <v>caprinos</v>
      </c>
      <c r="C45" t="str">
        <v>caprinos</v>
      </c>
    </row>
    <row r="46" spans="1:3">
      <c r="A46" s="1" t="str">
        <v>agricola</v>
      </c>
      <c r="B46" s="1" t="str">
        <v>caucho</v>
      </c>
      <c r="C46" t="str">
        <v>caucho</v>
      </c>
    </row>
    <row r="47" spans="1:3">
      <c r="A47" s="1" t="str">
        <v>agricola</v>
      </c>
      <c r="B47" s="1" t="str">
        <v>cebolla_bulbo</v>
      </c>
      <c r="C47" t="str">
        <v>cebolla bulbo</v>
      </c>
    </row>
    <row r="48" spans="1:3">
      <c r="A48" s="1" t="str">
        <v>agricola</v>
      </c>
      <c r="B48" s="1" t="str">
        <v>cebolla_junca</v>
      </c>
      <c r="C48" t="str">
        <v>cebolla junca</v>
      </c>
    </row>
    <row r="49" spans="1:3">
      <c r="A49" s="1" t="str">
        <v>agricola</v>
      </c>
      <c r="B49" s="1" t="str">
        <v>chontaduro</v>
      </c>
      <c r="C49" t="str">
        <v>chontaduro</v>
      </c>
    </row>
    <row r="50" spans="1:3">
      <c r="A50" s="1" t="str">
        <v>agricola</v>
      </c>
      <c r="B50" s="1" t="str">
        <v>cilantro</v>
      </c>
      <c r="C50" t="str">
        <v>cilantro</v>
      </c>
    </row>
    <row r="51" spans="1:3">
      <c r="A51" s="1" t="str">
        <v>agricola</v>
      </c>
      <c r="B51" s="1" t="str">
        <v>cilantro_morron</v>
      </c>
      <c r="C51" t="str">
        <v>cilantro morrón</v>
      </c>
    </row>
    <row r="52" spans="1:3">
      <c r="A52" s="1" t="str">
        <v>agricola</v>
      </c>
      <c r="B52" s="1" t="str">
        <v>ciruela</v>
      </c>
      <c r="C52" t="str">
        <v>ciruela</v>
      </c>
    </row>
    <row r="53" spans="1:3">
      <c r="A53" s="1" t="str">
        <v>agricola</v>
      </c>
      <c r="B53" s="1" t="str">
        <v>ciruela_castilla</v>
      </c>
      <c r="C53" t="str">
        <v>ciruela castilla</v>
      </c>
    </row>
    <row r="54" spans="1:3">
      <c r="A54" s="1" t="str">
        <v>agricola</v>
      </c>
      <c r="B54" s="1" t="str">
        <v>ciruela_costena</v>
      </c>
      <c r="C54" t="str">
        <v>ciruela costeña</v>
      </c>
    </row>
    <row r="55" spans="1:3">
      <c r="A55" s="1" t="str">
        <v>agricola</v>
      </c>
      <c r="B55" s="1" t="str">
        <v>citricos</v>
      </c>
      <c r="C55" t="str">
        <v>cítricos</v>
      </c>
    </row>
    <row r="56" spans="1:3">
      <c r="A56" s="1" t="str">
        <v>agricola</v>
      </c>
      <c r="B56" s="1" t="str">
        <v>coco</v>
      </c>
      <c r="C56" t="str">
        <v>coco</v>
      </c>
    </row>
    <row r="57" spans="1:3">
      <c r="A57" s="1" t="str">
        <v>pecuaria</v>
      </c>
      <c r="B57" s="1" t="str">
        <v>codornices</v>
      </c>
      <c r="C57" t="str">
        <v>codornices</v>
      </c>
    </row>
    <row r="58" spans="1:3">
      <c r="A58" s="1" t="str">
        <v>agricola</v>
      </c>
      <c r="B58" s="1" t="str">
        <v>coliflor</v>
      </c>
      <c r="C58" t="str">
        <v>coliflor</v>
      </c>
    </row>
    <row r="59" spans="1:3">
      <c r="A59" s="1" t="str">
        <v>pecuaria</v>
      </c>
      <c r="B59" s="1" t="str">
        <v>cunicultura</v>
      </c>
      <c r="C59" t="str">
        <v>cunicultura</v>
      </c>
    </row>
    <row r="60" spans="1:3">
      <c r="A60" s="1" t="str">
        <v>pecuaria</v>
      </c>
      <c r="B60" s="1" t="str">
        <v>cuyicultura</v>
      </c>
      <c r="C60" t="str">
        <v>cuyicultura</v>
      </c>
    </row>
    <row r="61" spans="1:3">
      <c r="A61" s="1" t="str">
        <v>agricola</v>
      </c>
      <c r="B61" s="1" t="str">
        <v>espinaca</v>
      </c>
      <c r="C61" t="str">
        <v>espinaca</v>
      </c>
    </row>
    <row r="62" spans="1:3">
      <c r="A62" s="1" t="str">
        <v>agricola</v>
      </c>
      <c r="B62" s="1" t="str">
        <v>fique</v>
      </c>
      <c r="C62" t="str">
        <v>fique</v>
      </c>
    </row>
    <row r="63" spans="1:3">
      <c r="A63" s="1" t="str">
        <v>agricola</v>
      </c>
      <c r="B63" s="1" t="str">
        <v>frijol</v>
      </c>
      <c r="C63" t="str">
        <v>frijol</v>
      </c>
    </row>
    <row r="64" spans="1:3">
      <c r="A64" s="1" t="str">
        <v>agricola</v>
      </c>
      <c r="B64" s="1" t="str">
        <v>frijol_arbustivo</v>
      </c>
      <c r="C64" t="str">
        <v>frjiol arbustivo</v>
      </c>
    </row>
    <row r="65" spans="1:3">
      <c r="A65" s="1" t="str">
        <v>agricola</v>
      </c>
      <c r="B65" s="1" t="str">
        <v>frijol_caraota</v>
      </c>
      <c r="C65" t="str">
        <v>frijol caraota</v>
      </c>
    </row>
    <row r="66" spans="1:3">
      <c r="A66" s="1" t="str">
        <v>agricola</v>
      </c>
      <c r="B66" s="1" t="str">
        <v>frijol_caupi</v>
      </c>
      <c r="C66" t="str">
        <v>frijol caupí</v>
      </c>
    </row>
    <row r="67" spans="1:3">
      <c r="A67" s="1" t="str">
        <v>agricola</v>
      </c>
      <c r="B67" s="1" t="str">
        <v>frijol_cabeza_negra</v>
      </c>
      <c r="C67" t="str">
        <v>frijol cabeza negra</v>
      </c>
    </row>
    <row r="68" spans="1:3">
      <c r="A68" s="1" t="str">
        <v>agricola</v>
      </c>
      <c r="B68" s="1" t="str">
        <v>frijol_rosado_zaragoza</v>
      </c>
      <c r="C68" t="str">
        <v>frijol rosado zaragoza</v>
      </c>
    </row>
    <row r="69" spans="1:3">
      <c r="A69" s="1" t="str">
        <v>agricola</v>
      </c>
      <c r="B69" s="1" t="str">
        <v>frijol_voluble</v>
      </c>
      <c r="C69" t="str">
        <v>frijol voluble</v>
      </c>
    </row>
    <row r="70" spans="1:3">
      <c r="A70" s="1" t="str">
        <v>agricola</v>
      </c>
      <c r="B70" s="1" t="str">
        <v>frijol_zaragoza</v>
      </c>
      <c r="C70" t="str">
        <v>frijol zaragoza</v>
      </c>
    </row>
    <row r="71" spans="1:3">
      <c r="A71" s="1" t="str">
        <v>pecuaria</v>
      </c>
      <c r="B71" s="1" t="str">
        <v>ganaderia_carne</v>
      </c>
      <c r="C71" t="str">
        <v>ganadería de carne</v>
      </c>
    </row>
    <row r="72" spans="1:3">
      <c r="A72" s="1" t="str">
        <v>pecuaria</v>
      </c>
      <c r="B72" s="1" t="str">
        <v>ganaderia_dp</v>
      </c>
      <c r="C72" t="str">
        <v>ganadería doble propósito</v>
      </c>
    </row>
    <row r="73" spans="1:3">
      <c r="A73" s="1" t="str">
        <v>pecuaria</v>
      </c>
      <c r="B73" s="1" t="str">
        <v>ganaderia_leche</v>
      </c>
      <c r="C73" t="str">
        <v>ganadería de leche</v>
      </c>
    </row>
    <row r="74" spans="1:3">
      <c r="A74" s="1" t="str">
        <v>agricola</v>
      </c>
      <c r="B74" s="1" t="str">
        <v>granadilla</v>
      </c>
      <c r="C74" t="str">
        <v>granadilla</v>
      </c>
    </row>
    <row r="75" spans="1:3">
      <c r="A75" s="1" t="str">
        <v>agricola</v>
      </c>
      <c r="B75" s="1" t="str">
        <v>guandul</v>
      </c>
      <c r="C75" t="str">
        <v>guandul</v>
      </c>
    </row>
    <row r="76" spans="1:3">
      <c r="A76" s="1" t="str">
        <v>agricola</v>
      </c>
      <c r="B76" s="1" t="str">
        <v>guayaba</v>
      </c>
      <c r="C76" t="str">
        <v>guayaba</v>
      </c>
    </row>
    <row r="77" spans="1:3">
      <c r="A77" s="1" t="str">
        <v>agricola</v>
      </c>
      <c r="B77" s="1" t="str">
        <v>gulupa</v>
      </c>
      <c r="C77" t="str">
        <v>gulupa</v>
      </c>
    </row>
    <row r="78" spans="1:3">
      <c r="A78" s="1" t="str">
        <v>agricola</v>
      </c>
      <c r="B78" s="1" t="str">
        <v>hortalizas*</v>
      </c>
      <c r="C78" t="str">
        <v>hortalizas</v>
      </c>
    </row>
    <row r="79" spans="1:3">
      <c r="A79" s="1" t="str">
        <v>agricola</v>
      </c>
      <c r="B79" s="1" t="str">
        <v>lechuga_gourmet</v>
      </c>
      <c r="C79" t="str">
        <v>lechuga gourmet</v>
      </c>
    </row>
    <row r="80" spans="1:3">
      <c r="A80" s="1" t="str">
        <v>agricola</v>
      </c>
      <c r="B80" s="1" t="str">
        <v xml:space="preserve">lechuga </v>
      </c>
      <c r="C80" t="str">
        <v>lechuga</v>
      </c>
    </row>
    <row r="81" spans="1:3">
      <c r="A81" s="1" t="str">
        <v>agricola</v>
      </c>
      <c r="B81" s="1" t="str">
        <v>limon</v>
      </c>
      <c r="C81" t="str">
        <v>limón</v>
      </c>
    </row>
    <row r="82" spans="1:3">
      <c r="A82" s="1" t="str">
        <v>agricola</v>
      </c>
      <c r="B82" s="1" t="str">
        <v>limon_castilla</v>
      </c>
      <c r="C82" t="str">
        <v>limón de castilla</v>
      </c>
    </row>
    <row r="83" spans="1:3">
      <c r="A83" s="1" t="str">
        <v>agricola</v>
      </c>
      <c r="B83" s="1" t="str">
        <v>limon_criollo</v>
      </c>
      <c r="C83" t="str">
        <v>limón criollo</v>
      </c>
    </row>
    <row r="84" spans="1:3">
      <c r="A84" s="1" t="str">
        <v>agricola</v>
      </c>
      <c r="B84" s="1" t="str">
        <v>limon_mandarino</v>
      </c>
      <c r="C84" t="str">
        <v>limón mandarino</v>
      </c>
    </row>
    <row r="85" spans="1:3">
      <c r="A85" s="1" t="str">
        <v>agricola</v>
      </c>
      <c r="B85" s="1" t="str">
        <v>limon_castilla_limon_mandarino</v>
      </c>
      <c r="C85" t="str">
        <v>limón de castilla y limón mandarino</v>
      </c>
    </row>
    <row r="86" spans="1:3">
      <c r="A86" s="1" t="str">
        <v>agricola</v>
      </c>
      <c r="B86" s="1" t="str">
        <v>limon_tahiti</v>
      </c>
      <c r="C86" t="str">
        <v>limón Tahití</v>
      </c>
    </row>
    <row r="87" spans="1:3">
      <c r="A87" s="1" t="str">
        <v>agricola</v>
      </c>
      <c r="B87" s="1" t="str">
        <v>maiz</v>
      </c>
      <c r="C87" t="str">
        <v>maíz</v>
      </c>
    </row>
    <row r="88" spans="1:3">
      <c r="A88" s="1" t="str">
        <v>agricola</v>
      </c>
      <c r="B88" s="1" t="str">
        <v>maiz_amarillo</v>
      </c>
      <c r="C88" t="str">
        <v xml:space="preserve">Maíz amarillo </v>
      </c>
    </row>
    <row r="89" spans="1:3">
      <c r="A89" s="1" t="str">
        <v>agricola</v>
      </c>
      <c r="B89" s="1" t="str">
        <v>maiz_amarillo_tradicional</v>
      </c>
      <c r="C89" t="str">
        <v>maíz amarillo  tradicional</v>
      </c>
    </row>
    <row r="90" spans="1:3">
      <c r="A90" s="1" t="str">
        <v>agricola</v>
      </c>
      <c r="B90" s="1" t="str">
        <v>maiz_blanco</v>
      </c>
      <c r="C90" t="str">
        <v>Maíz blanco tradicional</v>
      </c>
    </row>
    <row r="91" spans="1:3">
      <c r="A91" s="1" t="str">
        <v>agricola</v>
      </c>
      <c r="B91" s="1" t="str">
        <v>maiz_blanco_tradicional</v>
      </c>
      <c r="C91" t="str">
        <v>maíz blanco tradicional</v>
      </c>
    </row>
    <row r="92" spans="1:3">
      <c r="A92" s="1" t="str">
        <v>agricola</v>
      </c>
      <c r="B92" s="1" t="str">
        <v>maiz_puya</v>
      </c>
      <c r="C92" t="str">
        <v>maíz puya</v>
      </c>
    </row>
    <row r="93" spans="1:3">
      <c r="A93" s="1" t="str">
        <v>agricola</v>
      </c>
      <c r="B93" s="1" t="str">
        <v>maiz_tecnificado</v>
      </c>
      <c r="C93" t="str">
        <v>maíz tecnificado</v>
      </c>
    </row>
    <row r="94" spans="1:3">
      <c r="A94" s="1" t="str">
        <v>agricola</v>
      </c>
      <c r="B94" s="1" t="str">
        <v>maiz_tradicional</v>
      </c>
      <c r="C94" t="str">
        <v>maíz tradicional</v>
      </c>
    </row>
    <row r="95" spans="1:3">
      <c r="A95" s="1" t="str">
        <v>agricola</v>
      </c>
      <c r="B95" s="1" t="str">
        <v>malanga</v>
      </c>
      <c r="C95" t="str">
        <v>malanga</v>
      </c>
    </row>
    <row r="96" spans="1:3">
      <c r="A96" s="1" t="str">
        <v>agricola</v>
      </c>
      <c r="B96" s="1" t="str">
        <v>mamoncillo</v>
      </c>
      <c r="C96" t="str">
        <v>mamoncillo</v>
      </c>
    </row>
    <row r="97" spans="1:3">
      <c r="A97" s="1" t="str">
        <v>agricola</v>
      </c>
      <c r="B97" s="1" t="str">
        <v>mango</v>
      </c>
      <c r="C97" t="str">
        <v>mango</v>
      </c>
    </row>
    <row r="98" spans="1:3">
      <c r="A98" s="1" t="str">
        <v>agricola</v>
      </c>
      <c r="B98" s="1" t="str">
        <v>mango_hilaza</v>
      </c>
      <c r="C98" t="str">
        <v>mango hilaza</v>
      </c>
    </row>
    <row r="99" spans="1:3">
      <c r="A99" s="1" t="str">
        <v>agricola</v>
      </c>
      <c r="B99" s="1" t="str">
        <v>mango_keitt</v>
      </c>
      <c r="C99" t="str">
        <v>mango keitt</v>
      </c>
    </row>
    <row r="100" spans="1:3">
      <c r="A100" s="1" t="str">
        <v>agricola</v>
      </c>
      <c r="B100" s="1" t="str">
        <v>mango_tommy</v>
      </c>
      <c r="C100" t="str">
        <v>mango tommy</v>
      </c>
    </row>
    <row r="101" spans="1:3">
      <c r="A101" s="1" t="str">
        <v>agricola</v>
      </c>
      <c r="B101" s="1" t="str">
        <v>maracuya</v>
      </c>
      <c r="C101" t="str">
        <v>maracuyá</v>
      </c>
    </row>
    <row r="102" spans="1:3">
      <c r="A102" s="1" t="str">
        <v>agricola</v>
      </c>
      <c r="B102" s="1" t="str">
        <v>melon</v>
      </c>
      <c r="C102" t="str">
        <v xml:space="preserve">melón </v>
      </c>
    </row>
    <row r="103" spans="1:3">
      <c r="A103" s="1" t="str">
        <v>agricola</v>
      </c>
      <c r="B103" s="1" t="str">
        <v>mora</v>
      </c>
      <c r="C103" t="str">
        <v>mora</v>
      </c>
    </row>
    <row r="104" spans="1:3">
      <c r="A104" s="1" t="str">
        <v>agricola</v>
      </c>
      <c r="B104" s="1" t="str">
        <v>name</v>
      </c>
      <c r="C104" t="str">
        <v>ñame</v>
      </c>
    </row>
    <row r="105" spans="1:3">
      <c r="A105" s="1" t="str">
        <v>agricola</v>
      </c>
      <c r="B105" s="1" t="str">
        <v>name_diamante</v>
      </c>
      <c r="C105" t="str">
        <v>ñame diamante</v>
      </c>
    </row>
    <row r="106" spans="1:3">
      <c r="A106" s="1" t="str">
        <v>agricola</v>
      </c>
      <c r="B106" s="1" t="str">
        <v>name_espino</v>
      </c>
      <c r="C106" t="str">
        <v>ñame espino</v>
      </c>
    </row>
    <row r="107" spans="1:3">
      <c r="A107" s="1" t="str">
        <v>agricola</v>
      </c>
      <c r="B107" s="1" t="str">
        <v>naranja</v>
      </c>
      <c r="C107" t="str">
        <v>naranja</v>
      </c>
    </row>
    <row r="108" spans="1:3">
      <c r="A108" s="1" t="str">
        <v>agricola</v>
      </c>
      <c r="B108" s="1" t="str">
        <v>naranja_valencia</v>
      </c>
      <c r="C108" t="str">
        <v>naranja valencia</v>
      </c>
    </row>
    <row r="109" spans="1:3">
      <c r="A109" s="1" t="str">
        <v>pecuaria</v>
      </c>
      <c r="B109" s="1" t="str">
        <v>ovinos</v>
      </c>
      <c r="C109" t="str">
        <v>ovinos</v>
      </c>
    </row>
    <row r="110" spans="1:3">
      <c r="A110" s="1" t="str">
        <v>agricola</v>
      </c>
      <c r="B110" s="1" t="str">
        <v>palma_aceite</v>
      </c>
      <c r="C110" t="str">
        <v>palma de aceite</v>
      </c>
    </row>
    <row r="111" spans="1:3">
      <c r="A111" s="1" t="str">
        <v>agricola</v>
      </c>
      <c r="B111" s="1" t="str">
        <v>papa</v>
      </c>
      <c r="C111" t="str">
        <v>papa</v>
      </c>
    </row>
    <row r="112" spans="1:3">
      <c r="A112" s="1" t="str">
        <v>agricola</v>
      </c>
      <c r="B112" s="1" t="str">
        <v>papa_criolla</v>
      </c>
      <c r="C112" t="str">
        <v>papa criolla</v>
      </c>
    </row>
    <row r="113" spans="1:3">
      <c r="A113" s="1" t="str">
        <v>agricola</v>
      </c>
      <c r="B113" s="1" t="str">
        <v>papaya</v>
      </c>
      <c r="C113" t="str">
        <v>papaya</v>
      </c>
    </row>
    <row r="114" spans="1:3">
      <c r="A114" s="1" t="str">
        <v>agricola</v>
      </c>
      <c r="B114" s="1" t="str">
        <v>patilla</v>
      </c>
      <c r="C114" t="str">
        <v>patilla</v>
      </c>
    </row>
    <row r="115" spans="1:3">
      <c r="A115" s="1" t="str">
        <v>agricola</v>
      </c>
      <c r="B115" s="1" t="str">
        <v>pepino_guiso</v>
      </c>
      <c r="C115" t="str">
        <v>pepino guiso</v>
      </c>
    </row>
    <row r="116" spans="1:3">
      <c r="A116" s="1" t="str">
        <v>pecuaria</v>
      </c>
      <c r="B116" s="1" t="str">
        <v>piangua</v>
      </c>
      <c r="C116" t="str">
        <v>piangua</v>
      </c>
    </row>
    <row r="117" spans="1:3">
      <c r="A117" s="1" t="str">
        <v>agricola</v>
      </c>
      <c r="B117" s="1" t="str">
        <v>pimienta</v>
      </c>
      <c r="C117" t="str">
        <v>pimienta</v>
      </c>
    </row>
    <row r="118" spans="1:3">
      <c r="A118" s="1" t="str">
        <v>agricola</v>
      </c>
      <c r="B118" s="1" t="str">
        <v>pimenton</v>
      </c>
      <c r="C118" t="str">
        <v>pimentón</v>
      </c>
    </row>
    <row r="119" spans="1:3">
      <c r="A119" s="1" t="str">
        <v>agricola</v>
      </c>
      <c r="B119" s="1" t="str">
        <v>pimientos</v>
      </c>
      <c r="C119" t="str">
        <v>pimientos</v>
      </c>
    </row>
    <row r="120" spans="1:3">
      <c r="A120" s="1" t="str">
        <v>agricola</v>
      </c>
      <c r="B120" s="1" t="str">
        <v>piña</v>
      </c>
      <c r="C120" t="str">
        <v>piña</v>
      </c>
    </row>
    <row r="121" spans="1:3">
      <c r="A121" s="1" t="str">
        <v>pecuaria</v>
      </c>
      <c r="B121" s="1" t="str">
        <v>piscicultura_bocachico</v>
      </c>
      <c r="C121" t="str">
        <v>piscicultura</v>
      </c>
    </row>
    <row r="122" spans="1:3">
      <c r="A122" s="1" t="str">
        <v>pecuaria</v>
      </c>
      <c r="B122" s="1" t="str">
        <v>piscicultura_cachama</v>
      </c>
      <c r="C122" t="str">
        <v>piscicultura cachama</v>
      </c>
    </row>
    <row r="123" spans="1:3">
      <c r="A123" s="1" t="str">
        <v>pecuaria</v>
      </c>
      <c r="B123" s="1" t="str">
        <v>piscicultura_cachama_bocachico</v>
      </c>
      <c r="C123" t="str">
        <v>piscicultura cachama bocachico</v>
      </c>
    </row>
    <row r="124" spans="1:3">
      <c r="A124" s="1" t="str">
        <v>pecuaria</v>
      </c>
      <c r="B124" s="1" t="str">
        <v>piscicultura_tilapia</v>
      </c>
      <c r="C124" t="str">
        <v>piscicultura tilapia</v>
      </c>
    </row>
    <row r="125" spans="1:3">
      <c r="A125" s="1" t="str">
        <v>pecuaria</v>
      </c>
      <c r="B125" s="1" t="str">
        <v>piscicultura_tilapia_bocachico</v>
      </c>
      <c r="C125" t="str">
        <v>piscicultura tilapia y bocachico</v>
      </c>
    </row>
    <row r="126" spans="1:3">
      <c r="A126" s="1" t="str">
        <v>pecuaria</v>
      </c>
      <c r="B126" s="1" t="str">
        <v>piscicultura_tilapia_cachama</v>
      </c>
      <c r="C126" t="str">
        <v>piscicultura tilapia y cachama</v>
      </c>
    </row>
    <row r="127" spans="1:3">
      <c r="A127" s="1" t="str">
        <v>pecuaria</v>
      </c>
      <c r="B127" s="1" t="str">
        <v>piscicultura_trucha</v>
      </c>
      <c r="C127" t="str">
        <v>piscicultura trucha</v>
      </c>
    </row>
    <row r="128" spans="1:3">
      <c r="A128" s="1" t="str">
        <v>agricola</v>
      </c>
      <c r="B128" s="1" t="str">
        <v>platano</v>
      </c>
      <c r="C128" t="str">
        <v>plátano</v>
      </c>
    </row>
    <row r="129" spans="1:3">
      <c r="A129" s="1" t="str">
        <v>agricola</v>
      </c>
      <c r="B129" s="1" t="str">
        <v>platano_harton</v>
      </c>
      <c r="C129" t="str">
        <v>plátano hartón</v>
      </c>
    </row>
    <row r="130" spans="1:3">
      <c r="A130" s="1" t="str">
        <v>pecuaria</v>
      </c>
      <c r="B130" s="1" t="str">
        <v>porcicultura_ceba</v>
      </c>
      <c r="C130" t="str">
        <v>porcicultura de ceba</v>
      </c>
    </row>
    <row r="131" spans="1:3">
      <c r="A131" s="1" t="str">
        <v>pecuaria</v>
      </c>
      <c r="B131" s="1" t="str">
        <v>porcicultura_ciclo_completo</v>
      </c>
      <c r="C131" t="str">
        <v>porcicultura de ciclo completo</v>
      </c>
    </row>
    <row r="132" spans="1:3">
      <c r="A132" s="1" t="str">
        <v>pecuaria</v>
      </c>
      <c r="B132" s="1" t="str">
        <v>porcicultura_cria</v>
      </c>
      <c r="C132" t="str">
        <v>porcicultura de cría</v>
      </c>
    </row>
    <row r="133" spans="1:3">
      <c r="A133" s="1" t="str">
        <v>pecuaria</v>
      </c>
      <c r="B133" s="1" t="str">
        <v>porcicultura_cria_levante</v>
      </c>
      <c r="C133" t="str">
        <v>porcicultura de cría y levante</v>
      </c>
    </row>
    <row r="134" spans="1:3">
      <c r="A134" s="1" t="str">
        <v>agricola</v>
      </c>
      <c r="B134" s="1" t="str">
        <v>remolacha</v>
      </c>
      <c r="C134" t="str">
        <v>remolacha</v>
      </c>
    </row>
    <row r="135" spans="1:3">
      <c r="A135" s="1" t="str">
        <v>agricola</v>
      </c>
      <c r="B135" s="1" t="str">
        <v>sacha_inchi</v>
      </c>
      <c r="C135" t="str">
        <v>sacha inchi</v>
      </c>
    </row>
    <row r="136" spans="1:3">
      <c r="A136" s="1" t="str">
        <v>agricola</v>
      </c>
      <c r="B136" s="1" t="str">
        <v>sorgo</v>
      </c>
      <c r="C136" t="str">
        <v>sorgo</v>
      </c>
    </row>
    <row r="137" spans="1:3">
      <c r="A137" s="1" t="str">
        <v>agricola</v>
      </c>
      <c r="B137" s="1" t="str">
        <v>stevia</v>
      </c>
      <c r="C137" t="str">
        <v>stevia</v>
      </c>
    </row>
    <row r="138" spans="1:3">
      <c r="A138" s="1" t="str">
        <v>agricola</v>
      </c>
      <c r="B138" s="1" t="str">
        <v>tomate_arbol</v>
      </c>
      <c r="C138" t="str">
        <v>tomate de árbol</v>
      </c>
    </row>
    <row r="139" spans="1:3">
      <c r="A139" s="1" t="str">
        <v>agricola</v>
      </c>
      <c r="B139" s="1" t="str">
        <v>tomate_cherry</v>
      </c>
      <c r="C139" t="str">
        <v>tomate cherry</v>
      </c>
    </row>
    <row r="140" spans="1:3">
      <c r="A140" s="1" t="str">
        <v>agricola</v>
      </c>
      <c r="B140" s="1" t="str">
        <v>tomate_mesa</v>
      </c>
      <c r="C140" t="str">
        <v>tomate de mesa</v>
      </c>
    </row>
    <row r="141" spans="1:3">
      <c r="A141" s="1" t="str">
        <v>agricola</v>
      </c>
      <c r="B141" s="1" t="str">
        <v>uchuva</v>
      </c>
      <c r="C141" t="str">
        <v>uchuva</v>
      </c>
    </row>
    <row r="142" spans="1:3">
      <c r="A142" s="1" t="str">
        <v>agricola</v>
      </c>
      <c r="B142" s="1" t="str">
        <v>yuca</v>
      </c>
      <c r="C142" t="str">
        <v>yuca</v>
      </c>
    </row>
    <row r="143" spans="1:3">
      <c r="A143" s="1" t="str">
        <v>agricola</v>
      </c>
      <c r="B143" s="1" t="str">
        <v>yuca_industrial</v>
      </c>
      <c r="C143" t="str">
        <v>yuca para uso industrial</v>
      </c>
    </row>
    <row r="144" spans="1:3">
      <c r="A144" s="1" t="str">
        <v>agricola</v>
      </c>
      <c r="B144" s="1" t="str">
        <v>yuca_maiz</v>
      </c>
      <c r="C144" t="str">
        <v>yuca en asocio con maíz</v>
      </c>
    </row>
    <row r="145" spans="1:3">
      <c r="A145" s="1" t="str">
        <v>agricola</v>
      </c>
      <c r="B145" s="1" t="str">
        <v>yuca_maiz_ahuyama</v>
      </c>
      <c r="C145" t="str">
        <v>yuca en asocio con maíz y ahuyama</v>
      </c>
    </row>
    <row r="146" spans="1:3">
      <c r="A146" s="1" t="str">
        <v>agricola</v>
      </c>
      <c r="B146" s="1" t="str">
        <v>yuca_maiz_name</v>
      </c>
      <c r="C146" t="str">
        <v>yuca en asocio con maíz y ñame</v>
      </c>
    </row>
    <row r="147" spans="1:3">
      <c r="A147" s="1" t="str">
        <v>agricola</v>
      </c>
      <c r="B147" s="1" t="str">
        <v>yuca_maiz_name_patilla</v>
      </c>
      <c r="C147" t="str">
        <v>Yuca en asocio con maíz, ñame y patilla</v>
      </c>
    </row>
    <row r="148" spans="1:3">
      <c r="A148" s="1" t="str">
        <v>agricola</v>
      </c>
      <c r="B148" s="1" t="str">
        <v>yuca_maiz_patilla</v>
      </c>
      <c r="C148" t="str">
        <v>yuca en asocio con maíz y patilla</v>
      </c>
    </row>
    <row r="149" spans="1:3">
      <c r="A149" s="1" t="str">
        <v>agricola</v>
      </c>
      <c r="B149" s="1" t="str">
        <v>zanahoria</v>
      </c>
      <c r="C149" t="str">
        <v>zanahoria</v>
      </c>
    </row>
    <row r="150" spans="1:3">
      <c r="A150" s="1" t="str">
        <v>agricola</v>
      </c>
      <c r="B150" s="1" t="str">
        <v>patilla_melon</v>
      </c>
      <c r="C150" t="str">
        <v>patilla en asocio con melón</v>
      </c>
    </row>
    <row r="151" spans="1:3">
      <c r="A151" s="1" t="str">
        <v>agricola</v>
      </c>
      <c r="B151" s="1" t="str">
        <v>tabaco</v>
      </c>
      <c r="C151" t="str">
        <v>tabaco</v>
      </c>
    </row>
    <row r="152" spans="1:3">
      <c r="A152" s="1" t="str">
        <v>agricola</v>
      </c>
      <c r="B152" s="1" t="str">
        <v>ajonjoli</v>
      </c>
      <c r="C152" t="str">
        <v>ajonjolí</v>
      </c>
    </row>
    <row r="153" spans="1:3">
      <c r="A153" s="1" t="str">
        <v>agricola</v>
      </c>
      <c r="B153" s="1" t="str">
        <v>mamoncillo</v>
      </c>
      <c r="C153" t="str">
        <v>mamoncillo</v>
      </c>
    </row>
    <row r="154" spans="1:3">
      <c r="A154" s="1" t="str">
        <v>agricola</v>
      </c>
      <c r="B154" s="1" t="str">
        <v>yuca_name</v>
      </c>
      <c r="C154" t="str">
        <v>yuca en asocio con ñame</v>
      </c>
    </row>
    <row r="155" spans="1:3">
      <c r="A155" s="1" t="str">
        <v>agricola</v>
      </c>
      <c r="B155" s="1" t="str">
        <v>hierbabuena</v>
      </c>
      <c r="C155" t="str">
        <v>hierbabuena</v>
      </c>
    </row>
    <row r="156" spans="1:3">
      <c r="A156" s="1" t="str">
        <v>agricola</v>
      </c>
      <c r="B156" s="1" t="str">
        <v>frijol_zaragoza</v>
      </c>
      <c r="C156" t="str">
        <v>frijol zaragoza</v>
      </c>
    </row>
    <row r="157" spans="1:3">
      <c r="A157" s="1" t="str">
        <v>agricola</v>
      </c>
      <c r="B157" s="1" t="str">
        <v>soya</v>
      </c>
      <c r="C157" t="str">
        <v>soya</v>
      </c>
    </row>
    <row r="158" spans="1:3">
      <c r="A158" s="1" t="str">
        <v>agricola</v>
      </c>
      <c r="B158" s="1" t="str">
        <v>uva</v>
      </c>
      <c r="C158" t="str">
        <v>uva</v>
      </c>
    </row>
    <row r="159" spans="1:3">
      <c r="A159" s="1" t="str">
        <v>agricola</v>
      </c>
      <c r="B159" s="1" t="str">
        <v>repollo</v>
      </c>
      <c r="C159" t="str">
        <v>repollo</v>
      </c>
    </row>
    <row r="160" spans="1:3">
      <c r="A160" s="1" t="str">
        <v>agricola</v>
      </c>
      <c r="B160" s="1" t="str">
        <v>cilantro_repollo</v>
      </c>
      <c r="C160" t="str">
        <v>cilantro_repollo</v>
      </c>
    </row>
    <row r="161" spans="1:3">
      <c r="A161" s="1" t="str">
        <v>agricola</v>
      </c>
      <c r="B161" s="1" t="str">
        <v>banano</v>
      </c>
      <c r="C161" t="str">
        <v>banano</v>
      </c>
    </row>
    <row r="162" spans="1:3">
      <c r="A162" s="1" t="str">
        <v>agricola</v>
      </c>
      <c r="B162" s="1" t="str">
        <v>maiz puya</v>
      </c>
      <c r="C162" t="str">
        <v>maíz puya</v>
      </c>
    </row>
    <row r="163" spans="1:3">
      <c r="A163" s="1" t="str">
        <v>agricola</v>
      </c>
      <c r="B163" s="1" t="str">
        <v>maiz amarillo</v>
      </c>
      <c r="C163" t="str">
        <v>maíz amarillo</v>
      </c>
    </row>
    <row r="164" spans="1:3">
      <c r="A164" s="1" t="str">
        <v>agricola</v>
      </c>
      <c r="B164" s="1" t="str">
        <v>mandarina</v>
      </c>
      <c r="C164" t="str">
        <v>mandarina</v>
      </c>
    </row>
    <row r="165" spans="1:3">
      <c r="A165" s="1" t="str">
        <v>agricola</v>
      </c>
      <c r="B165" s="1" t="str">
        <v>cacao_platano_limon</v>
      </c>
      <c r="C165" t="str">
        <v>cacao_plátano_limón</v>
      </c>
    </row>
    <row r="166" spans="1:3">
      <c r="A166" s="1" t="str">
        <v>agricola</v>
      </c>
      <c r="B166" s="1" t="str">
        <v>limon_mandarina</v>
      </c>
      <c r="C166" t="str">
        <v xml:space="preserve">limón_mandarina </v>
      </c>
    </row>
    <row r="167" spans="1:3">
      <c r="A167" s="1" t="str">
        <v>agricola</v>
      </c>
      <c r="B167" s="1">
        <v>0</v>
      </c>
      <c r="C167">
        <v>0</v>
      </c>
    </row>
    <row r="168" spans="1:3">
      <c r="A168" s="1" t="str">
        <v>agricola</v>
      </c>
      <c r="B168" s="1">
        <v>0</v>
      </c>
      <c r="C168">
        <v>0</v>
      </c>
    </row>
    <row r="169" spans="1:3">
      <c r="A169" s="1">
        <v>0</v>
      </c>
      <c r="B169" s="1">
        <v>0</v>
      </c>
      <c r="C169">
        <v>0</v>
      </c>
    </row>
    <row r="170" spans="1:3">
      <c r="A170" s="1">
        <v>0</v>
      </c>
      <c r="B170" s="1">
        <v>0</v>
      </c>
      <c r="C170">
        <v>0</v>
      </c>
    </row>
    <row r="171" spans="1:3">
      <c r="A171" s="1">
        <v>0</v>
      </c>
      <c r="B171" s="1">
        <v>0</v>
      </c>
      <c r="C171">
        <v>0</v>
      </c>
    </row>
    <row r="172" spans="1:3">
      <c r="A172" s="1">
        <v>0</v>
      </c>
      <c r="B172" s="1">
        <v>0</v>
      </c>
      <c r="C172">
        <v>0</v>
      </c>
    </row>
    <row r="173" spans="1:3">
      <c r="A173" s="1">
        <v>0</v>
      </c>
      <c r="B173" s="1">
        <v>0</v>
      </c>
      <c r="C173">
        <v>0</v>
      </c>
    </row>
    <row r="174" spans="1:3">
      <c r="A174" s="1">
        <v>0</v>
      </c>
      <c r="B174" s="1">
        <v>0</v>
      </c>
      <c r="C174">
        <v>0</v>
      </c>
    </row>
    <row r="175" spans="1:3">
      <c r="A175" s="1">
        <v>0</v>
      </c>
      <c r="B175" s="1">
        <v>0</v>
      </c>
      <c r="C175">
        <v>0</v>
      </c>
    </row>
    <row r="176" spans="1:3">
      <c r="A176" s="1">
        <v>0</v>
      </c>
      <c r="B176" s="1">
        <v>0</v>
      </c>
      <c r="C176">
        <v>0</v>
      </c>
    </row>
    <row r="177" spans="1:3">
      <c r="A177" s="1">
        <v>0</v>
      </c>
      <c r="B177" s="1">
        <v>0</v>
      </c>
      <c r="C177">
        <v>0</v>
      </c>
    </row>
    <row r="178" spans="1:3">
      <c r="A178" s="1">
        <v>0</v>
      </c>
      <c r="B178" s="1">
        <v>0</v>
      </c>
      <c r="C178">
        <v>0</v>
      </c>
    </row>
    <row r="179" spans="1:3">
      <c r="A179" s="1">
        <v>0</v>
      </c>
      <c r="B179" s="1">
        <v>0</v>
      </c>
      <c r="C179">
        <v>0</v>
      </c>
    </row>
    <row r="180" spans="1:3">
      <c r="A180" s="1">
        <v>0</v>
      </c>
      <c r="B180" s="1">
        <v>0</v>
      </c>
      <c r="C180">
        <v>0</v>
      </c>
    </row>
    <row r="181" spans="1:3">
      <c r="A181" s="1">
        <v>0</v>
      </c>
      <c r="B181" s="1">
        <v>0</v>
      </c>
      <c r="C181">
        <v>0</v>
      </c>
    </row>
    <row r="182" spans="1:3">
      <c r="A182" s="1">
        <v>0</v>
      </c>
      <c r="B182" s="1">
        <v>0</v>
      </c>
      <c r="C182">
        <v>0</v>
      </c>
    </row>
    <row r="183" spans="1:3">
      <c r="A183" s="1">
        <v>0</v>
      </c>
      <c r="B183" s="1">
        <v>0</v>
      </c>
      <c r="C183">
        <v>0</v>
      </c>
    </row>
    <row r="184" spans="1:3">
      <c r="A184" s="1">
        <v>0</v>
      </c>
      <c r="B184" s="1">
        <v>0</v>
      </c>
      <c r="C184">
        <v>0</v>
      </c>
    </row>
    <row r="185" spans="1:3">
      <c r="A185" s="1">
        <v>0</v>
      </c>
      <c r="B185" s="1">
        <v>0</v>
      </c>
      <c r="C185">
        <v>0</v>
      </c>
    </row>
    <row r="186" spans="1:3">
      <c r="A186" s="1">
        <v>0</v>
      </c>
      <c r="B186" s="1">
        <v>0</v>
      </c>
      <c r="C186">
        <v>0</v>
      </c>
    </row>
    <row r="187" spans="1:3">
      <c r="A187" s="1">
        <v>0</v>
      </c>
      <c r="B187" s="1">
        <v>0</v>
      </c>
      <c r="C187">
        <v>0</v>
      </c>
    </row>
    <row r="188" spans="1:3">
      <c r="A188" s="1">
        <v>0</v>
      </c>
      <c r="B188" s="1">
        <v>0</v>
      </c>
      <c r="C188">
        <v>0</v>
      </c>
    </row>
    <row r="189" spans="1:3">
      <c r="A189" s="1">
        <v>0</v>
      </c>
      <c r="B189" s="1">
        <v>0</v>
      </c>
      <c r="C189">
        <v>0</v>
      </c>
    </row>
    <row r="190" spans="1:3">
      <c r="A190" s="1">
        <v>0</v>
      </c>
      <c r="B190" s="1">
        <v>0</v>
      </c>
      <c r="C190">
        <v>0</v>
      </c>
    </row>
    <row r="191" spans="1:3">
      <c r="A191" s="1">
        <v>0</v>
      </c>
      <c r="B191" s="1">
        <v>0</v>
      </c>
      <c r="C191">
        <v>0</v>
      </c>
    </row>
    <row r="192" spans="1:3">
      <c r="A192" s="1">
        <v>0</v>
      </c>
      <c r="B192" s="1">
        <v>0</v>
      </c>
      <c r="C192">
        <v>0</v>
      </c>
    </row>
    <row r="193" spans="1:3">
      <c r="A193" s="1">
        <v>0</v>
      </c>
      <c r="B193" s="1">
        <v>0</v>
      </c>
      <c r="C193">
        <v>0</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2.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CCF639F-047F-604C-8192-BC4D4AA0351E}"/>
</file>

<file path=customXml/itemProps2.xml><?xml version="1.0" encoding="utf-8"?>
<ds:datastoreItem xmlns:ds="http://schemas.openxmlformats.org/officeDocument/2006/customXml" ds:itemID="{EEBA4B1D-7F38-43FC-9C9A-B27D87B4CA08}"/>
</file>

<file path=customXml/itemProps3.xml><?xml version="1.0" encoding="utf-8"?>
<ds:datastoreItem xmlns:ds="http://schemas.openxmlformats.org/officeDocument/2006/customXml" ds:itemID="{134234AB-F2E8-44F1-906E-9138585AE9DA}"/>
</file>

<file path=customXml/itemProps4.xml><?xml version="1.0" encoding="utf-8"?>
<ds:datastoreItem xmlns:ds="http://schemas.openxmlformats.org/officeDocument/2006/customXml" ds:itemID="{CBBA4F3F-DD45-45E4-8E98-47EDFE49F06A}"/>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Maria Antonia Forero Perdomo</cp:lastModifiedBy>
  <cp:revision/>
  <dcterms:created xsi:type="dcterms:W3CDTF">2023-06-01T14:44:35Z</dcterms:created>
  <dcterms:modified xsi:type="dcterms:W3CDTF">2025-05-12T20:12:58Z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