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1"/>
  <workbookPr updateLinks="always" defaultThemeVersion="166925"/>
  <mc:AlternateContent xmlns:mc="http://schemas.openxmlformats.org/markup-compatibility/2006">
    <mc:Choice Requires="x15">
      <x15ac:absPath xmlns:x15ac="http://schemas.microsoft.com/office/spreadsheetml/2010/11/ac" url="C:\Users\alape\OneDrive\Escritorio\WORK ANT\M-PRIORIZADOS\TOLIMA\SALDAÑA\ANEXO 6\12-15 AM\"/>
    </mc:Choice>
  </mc:AlternateContent>
  <xr:revisionPtr revIDLastSave="47" documentId="8_{24ACA057-2592-4B5A-B9EF-4631397863FC}" xr6:coauthVersionLast="47" xr6:coauthVersionMax="47" xr10:uidLastSave="{59351050-6F0D-41EF-801C-BE1ABBA96A4E}"/>
  <bookViews>
    <workbookView xWindow="-108" yWindow="-108" windowWidth="23256" windowHeight="13896" firstSheet="1" activeTab="1" xr2:uid="{00000000-000D-0000-FFFF-FFFF00000000}"/>
  </bookViews>
  <sheets>
    <sheet name="SIPRA" sheetId="18" r:id="rId1"/>
    <sheet name="Aptitud final" sheetId="12" r:id="rId2"/>
    <sheet name="UFH lider" sheetId="19" r:id="rId3"/>
    <sheet name="Diccionario Sharepoint" sheetId="17" state="hidden" r:id="rId4"/>
  </sheets>
  <externalReferences>
    <externalReference r:id="rId5"/>
    <externalReference r:id="rId6"/>
  </externalReferences>
  <definedNames>
    <definedName name="_xlnm._FilterDatabase" localSheetId="0" hidden="1">SIPRA!$B$1:$E$45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0" i="19" l="1"/>
  <c r="A99" i="19"/>
  <c r="A98" i="19"/>
  <c r="A97" i="19"/>
  <c r="A96" i="19"/>
  <c r="A95" i="19"/>
  <c r="A94" i="19"/>
  <c r="A93" i="19"/>
  <c r="A92" i="19"/>
  <c r="A91" i="19"/>
  <c r="A90" i="19"/>
  <c r="A89" i="19"/>
  <c r="A88" i="19"/>
  <c r="A87" i="19"/>
  <c r="A86" i="19"/>
  <c r="A85" i="19"/>
  <c r="A84" i="19"/>
  <c r="A83" i="19"/>
  <c r="A82" i="19"/>
  <c r="A81" i="19"/>
  <c r="A80" i="19"/>
  <c r="A79" i="19"/>
  <c r="A78" i="19"/>
  <c r="A77" i="19"/>
  <c r="A76" i="19"/>
  <c r="A75" i="19"/>
  <c r="A74" i="19"/>
  <c r="A73" i="19"/>
  <c r="A72" i="19"/>
  <c r="A71" i="19"/>
  <c r="A70" i="19"/>
  <c r="A69" i="19"/>
  <c r="A68" i="19"/>
  <c r="A67" i="19"/>
  <c r="A66" i="19"/>
  <c r="A65" i="19"/>
  <c r="A64" i="19"/>
  <c r="A63" i="19"/>
  <c r="A62" i="19"/>
  <c r="A61" i="19"/>
  <c r="A60" i="19"/>
  <c r="A59" i="19"/>
  <c r="A58" i="19"/>
  <c r="A57" i="19"/>
  <c r="A56" i="19"/>
  <c r="A55" i="19"/>
  <c r="A54" i="19"/>
  <c r="A53" i="19"/>
  <c r="A52" i="19"/>
  <c r="A51" i="19"/>
  <c r="A50" i="19"/>
  <c r="A49" i="19"/>
  <c r="A48" i="19"/>
  <c r="A47" i="19"/>
  <c r="A46" i="19"/>
  <c r="A45" i="19"/>
  <c r="A44" i="19"/>
  <c r="A43" i="19"/>
  <c r="A42" i="19"/>
  <c r="A41" i="19"/>
  <c r="A40" i="19"/>
  <c r="A39" i="19"/>
  <c r="A38" i="19"/>
  <c r="A37" i="19"/>
  <c r="A36" i="19"/>
  <c r="A35" i="19"/>
  <c r="A34" i="19"/>
  <c r="A33" i="19"/>
  <c r="A32" i="19"/>
  <c r="A31" i="19"/>
  <c r="A30" i="19"/>
  <c r="A29" i="19"/>
  <c r="A28" i="19"/>
  <c r="A27" i="19"/>
  <c r="A26" i="19"/>
  <c r="A25" i="19"/>
  <c r="A24" i="19"/>
  <c r="A23" i="19"/>
  <c r="A22" i="19"/>
  <c r="A21" i="19"/>
  <c r="A20" i="19"/>
  <c r="A19" i="19"/>
  <c r="A18" i="19"/>
  <c r="A17" i="19"/>
  <c r="A16" i="19"/>
  <c r="A15" i="19"/>
  <c r="A14" i="19"/>
  <c r="A13" i="19"/>
  <c r="A12" i="19"/>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B1" i="17" a="1"/>
  <c r="B1" i="17" s="1"/>
  <c r="A1" i="17" a="1"/>
  <c r="A1" i="17" s="1"/>
  <c r="AR102" i="12"/>
  <c r="AS100" i="12" s="1"/>
  <c r="U102" i="12"/>
  <c r="T102" i="12"/>
  <c r="S102" i="12"/>
  <c r="R102" i="12"/>
  <c r="Q102" i="12"/>
  <c r="P102" i="12"/>
  <c r="O102" i="12"/>
  <c r="N102" i="12"/>
  <c r="M102" i="12"/>
  <c r="L102" i="12"/>
  <c r="K102" i="12"/>
  <c r="J102" i="12"/>
  <c r="I102" i="12"/>
  <c r="H102" i="12"/>
  <c r="G102" i="12"/>
  <c r="F102" i="12"/>
  <c r="E102" i="12"/>
  <c r="AP102" i="12" s="1"/>
  <c r="D102" i="12"/>
  <c r="C102" i="12"/>
  <c r="B102" i="12"/>
  <c r="AQ102" i="12" l="1"/>
  <c r="AS57"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<sst xmlns="http://schemas.openxmlformats.org/spreadsheetml/2006/main" count="223" uniqueCount="63">
  <si>
    <t>UFH</t>
  </si>
  <si>
    <t>ganaderia_carne</t>
  </si>
  <si>
    <t>porcicultura_cria</t>
  </si>
  <si>
    <t>psicultura_cachama</t>
  </si>
  <si>
    <t>02Va-80</t>
  </si>
  <si>
    <t>Área total</t>
  </si>
  <si>
    <t>Apto</t>
  </si>
  <si>
    <t>No apto</t>
  </si>
  <si>
    <t>% aptitud</t>
  </si>
  <si>
    <t>02Wa-80</t>
  </si>
  <si>
    <t>03Va-73</t>
  </si>
  <si>
    <t>03Vb2s1-73</t>
  </si>
  <si>
    <t>03Wa-73</t>
  </si>
  <si>
    <t>03Wb2s1-73</t>
  </si>
  <si>
    <t>04Vb2s1-67</t>
  </si>
  <si>
    <t>04Wb2s1-67</t>
  </si>
  <si>
    <t>05Wb2s2-61</t>
  </si>
  <si>
    <t>06Vb-55</t>
  </si>
  <si>
    <t>06Vb2s2-55</t>
  </si>
  <si>
    <t>06Vc3s2-55</t>
  </si>
  <si>
    <t>06Wb2s2-55</t>
  </si>
  <si>
    <t>06Wc3s2-55</t>
  </si>
  <si>
    <t>07Vas1-49</t>
  </si>
  <si>
    <t>07Vb-49</t>
  </si>
  <si>
    <t>07Vc3s2-49</t>
  </si>
  <si>
    <t>07Was1-49</t>
  </si>
  <si>
    <t>07Wb-49</t>
  </si>
  <si>
    <t>07Wc3s2-49</t>
  </si>
  <si>
    <t>08Vb2s1-44</t>
  </si>
  <si>
    <t>08Vc2s1-44</t>
  </si>
  <si>
    <t>08Wb2s1-44</t>
  </si>
  <si>
    <t>09Vb2s2-38</t>
  </si>
  <si>
    <t>09Wb2s2-38</t>
  </si>
  <si>
    <t>10Vc2s2-30</t>
  </si>
  <si>
    <t>piscicultura_cachama</t>
  </si>
  <si>
    <t>arroz_riego_voleo</t>
  </si>
  <si>
    <t>arroz_riego_transplante</t>
  </si>
  <si>
    <t>limon</t>
  </si>
  <si>
    <t>yuca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</si>
  <si>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</si>
  <si>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</si>
  <si>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</si>
  <si>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</si>
  <si>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</si>
  <si>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</si>
  <si>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</si>
  <si>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</si>
  <si>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</si>
  <si>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</si>
  <si>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</si>
  <si>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</si>
  <si>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</si>
  <si>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</si>
  <si>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</si>
  <si>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</si>
  <si>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</si>
  <si>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</si>
  <si>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</si>
  <si>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</si>
  <si>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</si>
  <si>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</si>
  <si>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</si>
  <si>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arroz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</si>
</sst>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
    <numFmt numFmtId="166" formatCode="0.0"/>
  </numFmts>
  <fonts count="20">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0000"/>
      <name val="Calibri"/>
      <family val="2"/>
      <scheme val="minor"/>
    </font>
    <font>
      <b/>
      <sz val="11"/>
      <color rgb="FF000000"/>
      <name val="Calibri"/>
      <family val="2"/>
      <scheme val="minor"/>
    </font>
    <font>
      <b/>
      <sz val="11"/>
      <color rgb="FFFFFFFF"/>
      <name val="Calibri"/>
      <family val="2"/>
      <scheme val="minor"/>
    </font>
    <font>
      <sz val="11"/>
      <color rgb="FF000000"/>
      <name val="Calibri"/>
    </font>
  </fonts>
  <fills count="15">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D0CECE"/>
        <bgColor indexed="64"/>
      </patternFill>
    </fill>
    <fill>
      <patternFill patternType="solid">
        <fgColor rgb="FF00A9E6"/>
        <bgColor rgb="FF000000"/>
      </patternFill>
    </fill>
    <fill>
      <patternFill patternType="solid">
        <fgColor rgb="FF00FFFF"/>
        <bgColor rgb="FF000000"/>
      </patternFill>
    </fill>
    <fill>
      <patternFill patternType="solid">
        <fgColor rgb="FF266600"/>
        <bgColor rgb="FF000000"/>
      </patternFill>
    </fill>
    <fill>
      <patternFill patternType="solid">
        <fgColor rgb="FF38D400"/>
        <bgColor rgb="FF000000"/>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rgb="FF000000"/>
      </top>
      <bottom/>
      <diagonal/>
    </border>
    <border>
      <left/>
      <right/>
      <top style="thin">
        <color indexed="64"/>
      </top>
      <bottom/>
      <diagonal/>
    </border>
    <border>
      <left/>
      <right/>
      <top/>
      <bottom style="thin">
        <color indexed="64"/>
      </bottom>
      <diagonal/>
    </border>
    <border>
      <left style="thin">
        <color rgb="FF000000"/>
      </left>
      <right/>
      <top style="thin">
        <color rgb="FF000000"/>
      </top>
      <bottom style="thin">
        <color rgb="FF000000"/>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5">
    <xf numFmtId="0" fontId="0" fillId="0" borderId="0"/>
    <xf numFmtId="9" fontId="2" fillId="0" borderId="0" applyFont="0" applyFill="0" applyBorder="0" applyAlignment="0" applyProtection="0"/>
    <xf numFmtId="0" fontId="5" fillId="0" borderId="0"/>
    <xf numFmtId="0" fontId="11" fillId="0" borderId="0"/>
    <xf numFmtId="0" fontId="2" fillId="0" borderId="0"/>
  </cellStyleXfs>
  <cellXfs count="103">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5" xfId="0" applyFont="1" applyFill="1" applyBorder="1" applyAlignment="1">
      <alignment horizontal="center" vertical="center" wrapText="1"/>
    </xf>
    <xf numFmtId="0" fontId="8" fillId="8" borderId="0" xfId="0" applyFont="1" applyFill="1" applyAlignment="1">
      <alignment horizontal="center" vertical="center"/>
    </xf>
    <xf numFmtId="0" fontId="8" fillId="8" borderId="6" xfId="0" applyFont="1" applyFill="1" applyBorder="1" applyAlignment="1">
      <alignment horizontal="center" wrapText="1"/>
    </xf>
    <xf numFmtId="0" fontId="8" fillId="8" borderId="6" xfId="0" applyFont="1" applyFill="1" applyBorder="1" applyAlignment="1">
      <alignment horizontal="center" vertical="center" wrapText="1"/>
    </xf>
    <xf numFmtId="0" fontId="8" fillId="8" borderId="6" xfId="0" applyFont="1" applyFill="1" applyBorder="1" applyAlignment="1">
      <alignment horizontal="center" vertical="center"/>
    </xf>
    <xf numFmtId="0" fontId="1" fillId="3" borderId="1" xfId="0" applyFont="1" applyFill="1" applyBorder="1" applyAlignment="1">
      <alignment horizontal="center" vertical="center"/>
    </xf>
    <xf numFmtId="0" fontId="8" fillId="10" borderId="0" xfId="0" applyFont="1" applyFill="1" applyAlignment="1">
      <alignment horizontal="center" vertical="center" wrapText="1"/>
    </xf>
    <xf numFmtId="164" fontId="10" fillId="0" borderId="7" xfId="3" applyNumberFormat="1" applyFont="1" applyBorder="1" applyAlignment="1">
      <alignment horizontal="center" vertical="center"/>
    </xf>
    <xf numFmtId="0" fontId="10" fillId="0" borderId="2" xfId="0" applyFont="1" applyBorder="1" applyAlignment="1">
      <alignment horizontal="center"/>
    </xf>
    <xf numFmtId="0" fontId="3" fillId="0" borderId="2" xfId="0" applyFont="1" applyBorder="1" applyAlignment="1">
      <alignment horizontal="center"/>
    </xf>
    <xf numFmtId="166" fontId="0" fillId="0" borderId="1" xfId="0" applyNumberFormat="1" applyBorder="1" applyAlignment="1">
      <alignment horizontal="center"/>
    </xf>
    <xf numFmtId="166" fontId="3" fillId="0" borderId="1" xfId="0" applyNumberFormat="1" applyFont="1" applyBorder="1" applyAlignment="1">
      <alignment horizontal="center"/>
    </xf>
    <xf numFmtId="166" fontId="3" fillId="0" borderId="14" xfId="0" applyNumberFormat="1" applyFont="1" applyBorder="1" applyAlignment="1">
      <alignment horizontal="center"/>
    </xf>
    <xf numFmtId="0" fontId="16" fillId="0" borderId="15" xfId="0" applyFont="1" applyBorder="1" applyAlignment="1">
      <alignment horizontal="center"/>
    </xf>
    <xf numFmtId="0" fontId="16" fillId="2" borderId="15" xfId="0" applyFont="1" applyFill="1" applyBorder="1" applyAlignment="1">
      <alignment horizontal="center"/>
    </xf>
    <xf numFmtId="9" fontId="0" fillId="0" borderId="0" xfId="1" applyFont="1" applyAlignment="1">
      <alignment horizontal="center"/>
    </xf>
    <xf numFmtId="0" fontId="0" fillId="0" borderId="2" xfId="0" applyBorder="1" applyAlignment="1">
      <alignment horizontal="center"/>
    </xf>
    <xf numFmtId="9" fontId="0" fillId="0" borderId="2" xfId="1" applyFont="1" applyBorder="1" applyAlignment="1">
      <alignment horizontal="center"/>
    </xf>
    <xf numFmtId="166" fontId="0" fillId="0" borderId="16" xfId="0" applyNumberFormat="1" applyBorder="1" applyAlignment="1">
      <alignment horizontal="center"/>
    </xf>
    <xf numFmtId="166" fontId="3" fillId="0" borderId="16" xfId="0" applyNumberFormat="1" applyFont="1" applyBorder="1"/>
    <xf numFmtId="166" fontId="3" fillId="0" borderId="13" xfId="0" applyNumberFormat="1" applyFont="1" applyBorder="1"/>
    <xf numFmtId="166" fontId="3" fillId="0" borderId="16" xfId="0" applyNumberFormat="1" applyFont="1" applyBorder="1" applyAlignment="1">
      <alignment horizontal="center"/>
    </xf>
    <xf numFmtId="166" fontId="3" fillId="0" borderId="13" xfId="0" applyNumberFormat="1" applyFont="1" applyBorder="1" applyAlignment="1">
      <alignment horizontal="center"/>
    </xf>
    <xf numFmtId="0" fontId="1" fillId="3" borderId="17" xfId="0" applyFont="1" applyFill="1" applyBorder="1" applyAlignment="1">
      <alignment horizontal="center" wrapText="1"/>
    </xf>
    <xf numFmtId="164" fontId="10" fillId="0" borderId="8" xfId="4" applyNumberFormat="1" applyFont="1" applyBorder="1" applyAlignment="1">
      <alignment horizontal="center" vertical="center"/>
    </xf>
    <xf numFmtId="164" fontId="10" fillId="0" borderId="9" xfId="4" applyNumberFormat="1" applyFont="1" applyBorder="1" applyAlignment="1">
      <alignment horizontal="center" vertical="center"/>
    </xf>
    <xf numFmtId="164" fontId="10" fillId="0" borderId="10" xfId="4" applyNumberFormat="1" applyFont="1" applyBorder="1" applyAlignment="1">
      <alignment horizontal="center" vertical="center"/>
    </xf>
    <xf numFmtId="164" fontId="10" fillId="0" borderId="11" xfId="4" applyNumberFormat="1" applyFont="1" applyBorder="1" applyAlignment="1">
      <alignment horizontal="center" vertical="center"/>
    </xf>
    <xf numFmtId="164" fontId="10" fillId="0" borderId="12" xfId="4" applyNumberFormat="1" applyFont="1" applyBorder="1" applyAlignment="1">
      <alignment horizontal="center" vertical="center"/>
    </xf>
    <xf numFmtId="164" fontId="10" fillId="0" borderId="13" xfId="4" applyNumberFormat="1" applyFont="1" applyBorder="1" applyAlignment="1">
      <alignment horizontal="center" vertical="center"/>
    </xf>
    <xf numFmtId="0" fontId="17" fillId="11" borderId="1" xfId="0" applyFont="1" applyFill="1" applyBorder="1" applyAlignment="1">
      <alignment horizontal="center" vertical="center"/>
    </xf>
    <xf numFmtId="0" fontId="0" fillId="0" borderId="1" xfId="0" applyBorder="1" applyAlignment="1">
      <alignment horizontal="center" vertical="center"/>
    </xf>
    <xf numFmtId="164" fontId="12" fillId="0" borderId="8" xfId="4" applyNumberFormat="1" applyFont="1" applyBorder="1" applyAlignment="1">
      <alignment horizontal="center" vertical="center"/>
    </xf>
    <xf numFmtId="164" fontId="12" fillId="0" borderId="9" xfId="4" applyNumberFormat="1" applyFont="1" applyBorder="1" applyAlignment="1">
      <alignment horizontal="center" vertical="center"/>
    </xf>
    <xf numFmtId="164" fontId="12" fillId="0" borderId="10" xfId="4" applyNumberFormat="1" applyFont="1" applyBorder="1" applyAlignment="1">
      <alignment horizontal="center" vertical="center"/>
    </xf>
    <xf numFmtId="164" fontId="10" fillId="0" borderId="5" xfId="4" applyNumberFormat="1" applyFont="1" applyBorder="1" applyAlignment="1">
      <alignment horizontal="center" vertical="center"/>
    </xf>
    <xf numFmtId="164" fontId="10" fillId="0" borderId="0" xfId="4" applyNumberFormat="1" applyFont="1" applyAlignment="1">
      <alignment horizontal="center" vertical="center"/>
    </xf>
    <xf numFmtId="164" fontId="10" fillId="0" borderId="6" xfId="4" applyNumberFormat="1" applyFont="1" applyBorder="1" applyAlignment="1">
      <alignment horizontal="center" vertical="center"/>
    </xf>
    <xf numFmtId="0" fontId="17" fillId="12" borderId="1" xfId="0" applyFont="1" applyFill="1" applyBorder="1" applyAlignment="1">
      <alignment horizontal="center"/>
    </xf>
    <xf numFmtId="0" fontId="0" fillId="0" borderId="1" xfId="0" applyBorder="1" applyAlignment="1">
      <alignment horizontal="center"/>
    </xf>
    <xf numFmtId="0" fontId="18" fillId="13" borderId="1" xfId="0" applyFont="1" applyFill="1" applyBorder="1" applyAlignment="1">
      <alignment horizontal="center"/>
    </xf>
    <xf numFmtId="0" fontId="17" fillId="14" borderId="1" xfId="0" applyFont="1" applyFill="1" applyBorder="1" applyAlignment="1">
      <alignment horizontal="center"/>
    </xf>
    <xf numFmtId="164" fontId="12" fillId="0" borderId="11" xfId="4" applyNumberFormat="1" applyFont="1" applyBorder="1" applyAlignment="1">
      <alignment horizontal="center" vertical="center"/>
    </xf>
    <xf numFmtId="164" fontId="12" fillId="0" borderId="12" xfId="4" applyNumberFormat="1" applyFont="1" applyBorder="1" applyAlignment="1">
      <alignment horizontal="center" vertical="center"/>
    </xf>
    <xf numFmtId="164" fontId="12" fillId="0" borderId="13" xfId="4" applyNumberFormat="1" applyFont="1" applyBorder="1" applyAlignment="1">
      <alignment horizontal="center" vertical="center"/>
    </xf>
    <xf numFmtId="164" fontId="10" fillId="0" borderId="4" xfId="4" applyNumberFormat="1" applyFont="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xf numFmtId="0" fontId="19" fillId="4" borderId="2" xfId="0" applyFont="1" applyFill="1" applyBorder="1" applyAlignment="1">
      <alignment horizontal="left" wrapText="1"/>
    </xf>
    <xf numFmtId="0" fontId="3" fillId="4" borderId="1" xfId="0" applyFont="1" applyFill="1" applyBorder="1" applyAlignment="1">
      <alignment horizontal="center" vertical="center"/>
    </xf>
    <xf numFmtId="0" fontId="3" fillId="5" borderId="2" xfId="0" applyFont="1" applyFill="1" applyBorder="1" applyAlignment="1">
      <alignment horizontal="center" vertical="center" wrapText="1"/>
    </xf>
    <xf numFmtId="0" fontId="9" fillId="7" borderId="2" xfId="0" applyFont="1" applyFill="1" applyBorder="1" applyAlignment="1">
      <alignment horizontal="center" vertical="center" wrapText="1"/>
    </xf>
    <xf numFmtId="0" fontId="19" fillId="4" borderId="2" xfId="0" applyFont="1" applyFill="1" applyBorder="1" applyAlignment="1">
      <alignment horizontal="center" wrapText="1"/>
    </xf>
  </cellXfs>
  <cellStyles count="5">
    <cellStyle name="Normal" xfId="0" builtinId="0"/>
    <cellStyle name="Normal 2" xfId="3" xr:uid="{00000000-0005-0000-0000-000030000000}"/>
    <cellStyle name="Normal 2 2" xfId="2" xr:uid="{22C3CC89-1C23-4790-B118-D85F2A655827}"/>
    <cellStyle name="Normal 2 3" xfId="4" xr:uid="{719B275B-03CD-4B3D-8023-DFA63A450C11}"/>
    <cellStyle name="Porcentaje" xfId="1" builtinId="5"/>
  </cellStyles>
  <dxfs count="170">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00FFFF"/>
        </patternFill>
      </fill>
    </dxf>
    <dxf>
      <font>
        <color theme="0"/>
      </font>
      <fill>
        <patternFill>
          <bgColor rgb="FF8D4925"/>
        </patternFill>
      </fill>
    </dxf>
    <dxf>
      <font>
        <color theme="0"/>
      </font>
      <fill>
        <patternFill>
          <bgColor rgb="FF42288C"/>
        </patternFill>
      </fill>
    </dxf>
    <dxf>
      <font>
        <color theme="0"/>
      </font>
      <fill>
        <patternFill>
          <bgColor rgb="FF005CE6"/>
        </patternFill>
      </fill>
    </dxf>
    <dxf>
      <fill>
        <patternFill>
          <bgColor rgb="FF00A9E6"/>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473626"/>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29C"/>
        </patternFill>
      </fill>
    </dxf>
    <dxf>
      <font>
        <color theme="0"/>
      </font>
      <fill>
        <patternFill>
          <bgColor rgb="FF42288C"/>
        </patternFill>
      </fill>
    </dxf>
    <dxf>
      <font>
        <color theme="0"/>
      </font>
      <fill>
        <patternFill>
          <bgColor rgb="FF42288C"/>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38D400"/>
        </patternFill>
      </fill>
    </dxf>
    <dxf>
      <fill>
        <patternFill>
          <bgColor rgb="FFAAFF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00FFFF"/>
        </patternFill>
      </fill>
    </dxf>
    <dxf>
      <font>
        <color theme="0"/>
      </font>
      <fill>
        <patternFill>
          <bgColor rgb="FF473626"/>
        </patternFill>
      </fill>
    </dxf>
    <dxf>
      <fill>
        <patternFill>
          <bgColor rgb="FFFF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29C"/>
        </patternFill>
      </fill>
    </dxf>
    <dxf>
      <font>
        <color theme="0"/>
      </font>
      <fill>
        <patternFill>
          <bgColor rgb="FF42288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ahuyama</v>
          </cell>
          <cell r="C7" t="str">
            <v>ahuyama</v>
          </cell>
        </row>
        <row r="8">
          <cell r="A8" t="str">
            <v>agricola</v>
          </cell>
          <cell r="B8" t="str">
            <v>aji</v>
          </cell>
          <cell r="C8" t="str">
            <v>ahí</v>
          </cell>
        </row>
        <row r="9">
          <cell r="A9" t="str">
            <v>agricola</v>
          </cell>
          <cell r="B9" t="str">
            <v>aji_dulce</v>
          </cell>
          <cell r="C9" t="str">
            <v>ají dulce</v>
          </cell>
        </row>
        <row r="10">
          <cell r="A10" t="str">
            <v>agricola</v>
          </cell>
          <cell r="B10" t="str">
            <v>ajonjoli</v>
          </cell>
          <cell r="C10" t="str">
            <v>ajonjolí</v>
          </cell>
        </row>
        <row r="11">
          <cell r="A11" t="str">
            <v>agricola</v>
          </cell>
          <cell r="B11" t="str">
            <v>algodon</v>
          </cell>
          <cell r="C11" t="str">
            <v>algodón</v>
          </cell>
        </row>
        <row r="12">
          <cell r="A12" t="str">
            <v>pecuaria</v>
          </cell>
          <cell r="B12" t="str">
            <v>apicultura</v>
          </cell>
          <cell r="C12" t="str">
            <v>apicultura</v>
          </cell>
        </row>
        <row r="13">
          <cell r="A13" t="str">
            <v>agricola</v>
          </cell>
          <cell r="B13" t="str">
            <v>arracacha</v>
          </cell>
          <cell r="C13" t="str">
            <v>arracacha</v>
          </cell>
        </row>
        <row r="14">
          <cell r="A14" t="str">
            <v>agricola</v>
          </cell>
          <cell r="B14" t="str">
            <v>arroz_riego</v>
          </cell>
          <cell r="C14" t="str">
            <v>arroz riego</v>
          </cell>
        </row>
        <row r="15">
          <cell r="A15" t="str">
            <v>agricola</v>
          </cell>
          <cell r="B15" t="str">
            <v>arroz_secano</v>
          </cell>
          <cell r="C15" t="str">
            <v>arroz secano</v>
          </cell>
        </row>
        <row r="16">
          <cell r="A16" t="str">
            <v>agricola</v>
          </cell>
          <cell r="B16" t="str">
            <v>arroz_secano_manual</v>
          </cell>
          <cell r="C16" t="str">
            <v>arroz secano manual</v>
          </cell>
        </row>
        <row r="17">
          <cell r="A17" t="str">
            <v>agricola</v>
          </cell>
          <cell r="B17" t="str">
            <v>arveja</v>
          </cell>
          <cell r="C17" t="str">
            <v>arveja</v>
          </cell>
        </row>
        <row r="18">
          <cell r="A18" t="str">
            <v>agricola</v>
          </cell>
          <cell r="B18" t="str">
            <v>asai</v>
          </cell>
          <cell r="C18" t="str">
            <v>açaí</v>
          </cell>
        </row>
        <row r="19">
          <cell r="A19" t="str">
            <v>agricola</v>
          </cell>
          <cell r="B19" t="str">
            <v>asai_platano</v>
          </cell>
          <cell r="C19" t="str">
            <v>açaí en asocio con plátano</v>
          </cell>
        </row>
        <row r="20">
          <cell r="A20" t="str">
            <v>agricola</v>
          </cell>
          <cell r="B20" t="str">
            <v>asai_cacao</v>
          </cell>
          <cell r="C20" t="str">
            <v>açaí en asocio con cacao</v>
          </cell>
        </row>
        <row r="21">
          <cell r="A21" t="str">
            <v>pecuaria</v>
          </cell>
          <cell r="B21" t="str">
            <v>avicultura_engorde</v>
          </cell>
          <cell r="C21" t="str">
            <v>avicultura de engorde</v>
          </cell>
        </row>
        <row r="22">
          <cell r="A22" t="str">
            <v>pecuaria</v>
          </cell>
          <cell r="B22" t="str">
            <v>avicultura_postura</v>
          </cell>
          <cell r="C22" t="str">
            <v>avicultura de postura</v>
          </cell>
        </row>
        <row r="23">
          <cell r="A23" t="str">
            <v>agricola</v>
          </cell>
          <cell r="B23" t="str">
            <v>banano</v>
          </cell>
          <cell r="C23" t="str">
            <v>banano</v>
          </cell>
        </row>
        <row r="24">
          <cell r="A24" t="str">
            <v>agricola</v>
          </cell>
          <cell r="B24" t="str">
            <v>batata</v>
          </cell>
          <cell r="C24" t="str">
            <v>batata</v>
          </cell>
        </row>
        <row r="25">
          <cell r="A25" t="str">
            <v>agricola</v>
          </cell>
          <cell r="B25" t="str">
            <v>berenjena</v>
          </cell>
          <cell r="C25" t="str">
            <v>berenjena</v>
          </cell>
        </row>
        <row r="26">
          <cell r="A26" t="str">
            <v>agricola</v>
          </cell>
          <cell r="B26" t="str">
            <v>bijao</v>
          </cell>
          <cell r="C26" t="str">
            <v>bijao</v>
          </cell>
        </row>
        <row r="27">
          <cell r="A27" t="str">
            <v>agricola</v>
          </cell>
          <cell r="B27" t="str">
            <v>brocoli</v>
          </cell>
          <cell r="C27" t="str">
            <v>brócoli</v>
          </cell>
        </row>
        <row r="28">
          <cell r="A28" t="str">
            <v>pecuaria</v>
          </cell>
          <cell r="B28" t="str">
            <v>bufalos</v>
          </cell>
          <cell r="C28" t="str">
            <v>búfalos</v>
          </cell>
        </row>
        <row r="29">
          <cell r="A29" t="str">
            <v>agricola</v>
          </cell>
          <cell r="B29" t="str">
            <v>cacao</v>
          </cell>
          <cell r="C29" t="str">
            <v>cacao</v>
          </cell>
        </row>
        <row r="30">
          <cell r="A30" t="str">
            <v>agricola</v>
          </cell>
          <cell r="B30" t="str">
            <v>cacao_aguacate_criollo</v>
          </cell>
          <cell r="C30" t="str">
            <v>cacao en asocio con aguacate criollo</v>
          </cell>
        </row>
        <row r="31">
          <cell r="A31" t="str">
            <v>agricola</v>
          </cell>
          <cell r="B31" t="str">
            <v>cacao_aguacate_papelillo</v>
          </cell>
          <cell r="C31" t="str">
            <v>cacao en asocio con aguacate papelillo</v>
          </cell>
        </row>
        <row r="32">
          <cell r="A32" t="str">
            <v>agricola</v>
          </cell>
          <cell r="B32" t="str">
            <v>cacao_banano</v>
          </cell>
          <cell r="C32" t="str">
            <v>cacao en asocio con banano</v>
          </cell>
        </row>
        <row r="33">
          <cell r="A33" t="str">
            <v>agricola</v>
          </cell>
          <cell r="B33" t="str">
            <v>cacao_banano_aguacate</v>
          </cell>
          <cell r="C33" t="str">
            <v>cacao en asocio con banano y aguacate</v>
          </cell>
        </row>
        <row r="34">
          <cell r="A34" t="str">
            <v>agricola</v>
          </cell>
          <cell r="B34" t="str">
            <v>cacao_banano_aguacate_mandarina_naranja</v>
          </cell>
          <cell r="C34" t="str">
            <v>cacao en asocio con banano,aguacate, mandarina y naranja</v>
          </cell>
        </row>
        <row r="35">
          <cell r="A35" t="str">
            <v>agricola</v>
          </cell>
          <cell r="B35" t="str">
            <v>cacao_platano</v>
          </cell>
          <cell r="C35" t="str">
            <v>cacao en asocio con plátano</v>
          </cell>
        </row>
        <row r="36">
          <cell r="A36" t="str">
            <v>agricola</v>
          </cell>
          <cell r="B36" t="str">
            <v>cacao_platano_limon</v>
          </cell>
          <cell r="C36" t="str">
            <v>cacao plátano limón</v>
          </cell>
        </row>
        <row r="37">
          <cell r="A37" t="str">
            <v>agricola</v>
          </cell>
          <cell r="B37" t="str">
            <v>cacao_sombrio</v>
          </cell>
          <cell r="C37" t="str">
            <v>cacao sombrío</v>
          </cell>
        </row>
        <row r="38">
          <cell r="A38" t="str">
            <v>agricola</v>
          </cell>
          <cell r="B38" t="str">
            <v>cachaco</v>
          </cell>
          <cell r="C38" t="str">
            <v>cachaco</v>
          </cell>
        </row>
        <row r="39">
          <cell r="A39" t="str">
            <v>agricola</v>
          </cell>
          <cell r="B39" t="str">
            <v>cafe</v>
          </cell>
          <cell r="C39" t="str">
            <v>café</v>
          </cell>
        </row>
        <row r="40">
          <cell r="A40" t="str">
            <v>agricola</v>
          </cell>
          <cell r="B40" t="str">
            <v>cafe_aguacate</v>
          </cell>
          <cell r="C40" t="str">
            <v>café en asocio con aguacate</v>
          </cell>
        </row>
        <row r="41">
          <cell r="A41" t="str">
            <v>agricola</v>
          </cell>
          <cell r="B41" t="str">
            <v>cafe_frijol_arbustivo</v>
          </cell>
          <cell r="C41" t="str">
            <v>café en asocio con frijol arbustivo</v>
          </cell>
        </row>
        <row r="42">
          <cell r="A42" t="str">
            <v>agricola</v>
          </cell>
          <cell r="B42" t="str">
            <v>cafe_maiz</v>
          </cell>
          <cell r="C42" t="str">
            <v>café en asocio con maíz</v>
          </cell>
        </row>
        <row r="43">
          <cell r="A43" t="str">
            <v>agricola</v>
          </cell>
          <cell r="B43" t="str">
            <v>cafe_platano</v>
          </cell>
          <cell r="C43" t="str">
            <v>café en asocio con plátano</v>
          </cell>
        </row>
        <row r="44">
          <cell r="A44" t="str">
            <v>agricola</v>
          </cell>
          <cell r="B44" t="str">
            <v>cafe_platano_frutales_forestal</v>
          </cell>
          <cell r="C44" t="str">
            <v>café en asocio con plátano, frutales y sistema forestal</v>
          </cell>
        </row>
        <row r="45">
          <cell r="A45" t="str">
            <v>agricola</v>
          </cell>
          <cell r="B45" t="str">
            <v>cafe_sombrio</v>
          </cell>
          <cell r="C45" t="str">
            <v>Café sombrío</v>
          </cell>
        </row>
        <row r="46">
          <cell r="A46" t="str">
            <v>agricola</v>
          </cell>
          <cell r="B46" t="str">
            <v>calabacin</v>
          </cell>
          <cell r="C46" t="str">
            <v>calabacín</v>
          </cell>
        </row>
        <row r="47">
          <cell r="A47" t="str">
            <v>pecuaria</v>
          </cell>
          <cell r="B47" t="str">
            <v>camaron</v>
          </cell>
          <cell r="C47" t="str">
            <v>camarón</v>
          </cell>
        </row>
        <row r="48">
          <cell r="A48" t="str">
            <v>agricola</v>
          </cell>
          <cell r="B48" t="str">
            <v>cana</v>
          </cell>
          <cell r="C48" t="str">
            <v>caña</v>
          </cell>
        </row>
        <row r="49">
          <cell r="A49" t="str">
            <v>agricola</v>
          </cell>
          <cell r="B49" t="str">
            <v>cana_flecha</v>
          </cell>
          <cell r="C49" t="str">
            <v>caña flecha</v>
          </cell>
        </row>
        <row r="50">
          <cell r="A50" t="str">
            <v>agricola</v>
          </cell>
          <cell r="B50" t="str">
            <v>cana_panelera</v>
          </cell>
          <cell r="C50" t="str">
            <v>caña panelera</v>
          </cell>
        </row>
        <row r="51">
          <cell r="A51" t="str">
            <v>pecuaria</v>
          </cell>
          <cell r="B51" t="str">
            <v>caprinos</v>
          </cell>
          <cell r="C51" t="str">
            <v>caprinos</v>
          </cell>
        </row>
        <row r="52">
          <cell r="A52" t="str">
            <v>agricola</v>
          </cell>
          <cell r="B52" t="str">
            <v>caucho</v>
          </cell>
          <cell r="C52" t="str">
            <v>caucho</v>
          </cell>
        </row>
        <row r="53">
          <cell r="A53" t="str">
            <v>agricola</v>
          </cell>
          <cell r="B53" t="str">
            <v>cebolla_bulbo</v>
          </cell>
          <cell r="C53" t="str">
            <v>cebolla bulbo</v>
          </cell>
        </row>
        <row r="54">
          <cell r="A54" t="str">
            <v>agricola</v>
          </cell>
          <cell r="B54" t="str">
            <v>cebolla_junca</v>
          </cell>
          <cell r="C54" t="str">
            <v>cebolla junca</v>
          </cell>
        </row>
        <row r="55">
          <cell r="A55" t="str">
            <v>agricola</v>
          </cell>
          <cell r="B55" t="str">
            <v>chontaduro</v>
          </cell>
          <cell r="C55" t="str">
            <v>chontaduro</v>
          </cell>
        </row>
        <row r="56">
          <cell r="A56" t="str">
            <v>agricola</v>
          </cell>
          <cell r="B56" t="str">
            <v>cilantro</v>
          </cell>
          <cell r="C56" t="str">
            <v>cilantro</v>
          </cell>
        </row>
        <row r="57">
          <cell r="A57" t="str">
            <v>agricola</v>
          </cell>
          <cell r="B57" t="str">
            <v>cilantro_morron</v>
          </cell>
          <cell r="C57" t="str">
            <v>cilantro morrón</v>
          </cell>
        </row>
        <row r="58">
          <cell r="A58" t="str">
            <v>agricola</v>
          </cell>
          <cell r="B58" t="str">
            <v>cilantro_repollo</v>
          </cell>
          <cell r="C58" t="str">
            <v>cilantro_repollo</v>
          </cell>
        </row>
        <row r="59">
          <cell r="A59" t="str">
            <v>agricola</v>
          </cell>
          <cell r="B59" t="str">
            <v>ciruela</v>
          </cell>
          <cell r="C59" t="str">
            <v>ciruela</v>
          </cell>
        </row>
        <row r="60">
          <cell r="A60" t="str">
            <v>agricola</v>
          </cell>
          <cell r="B60" t="str">
            <v>ciruela_castilla</v>
          </cell>
          <cell r="C60" t="str">
            <v>ciruela castilla</v>
          </cell>
        </row>
        <row r="61">
          <cell r="A61" t="str">
            <v>agricola</v>
          </cell>
          <cell r="B61" t="str">
            <v>ciruela_costena</v>
          </cell>
          <cell r="C61" t="str">
            <v>ciruela costeña</v>
          </cell>
        </row>
        <row r="62">
          <cell r="A62" t="str">
            <v>agricola</v>
          </cell>
          <cell r="B62" t="str">
            <v>citricos</v>
          </cell>
          <cell r="C62" t="str">
            <v>cítricos</v>
          </cell>
        </row>
        <row r="63">
          <cell r="A63" t="str">
            <v>agricola</v>
          </cell>
          <cell r="B63" t="str">
            <v>coco</v>
          </cell>
          <cell r="C63" t="str">
            <v>coco</v>
          </cell>
        </row>
        <row r="64">
          <cell r="A64" t="str">
            <v>pecuaria</v>
          </cell>
          <cell r="B64" t="str">
            <v>codornices</v>
          </cell>
          <cell r="C64" t="str">
            <v>codornices</v>
          </cell>
        </row>
        <row r="65">
          <cell r="A65" t="str">
            <v>agricola</v>
          </cell>
          <cell r="B65" t="str">
            <v>coliflor</v>
          </cell>
          <cell r="C65" t="str">
            <v>coliflor</v>
          </cell>
        </row>
        <row r="66">
          <cell r="A66" t="str">
            <v>pecuaria</v>
          </cell>
          <cell r="B66" t="str">
            <v>cunicultura</v>
          </cell>
          <cell r="C66" t="str">
            <v>cunicultura</v>
          </cell>
        </row>
        <row r="67">
          <cell r="A67" t="str">
            <v>pecuaria</v>
          </cell>
          <cell r="B67" t="str">
            <v>cuyicultura</v>
          </cell>
          <cell r="C67" t="str">
            <v>cuyicultura</v>
          </cell>
        </row>
        <row r="68">
          <cell r="A68" t="str">
            <v>agricola</v>
          </cell>
          <cell r="B68" t="str">
            <v>esparrago</v>
          </cell>
          <cell r="C68" t="str">
            <v>espárrago</v>
          </cell>
        </row>
        <row r="69">
          <cell r="A69" t="str">
            <v>agricola</v>
          </cell>
          <cell r="B69" t="str">
            <v>espinaca</v>
          </cell>
          <cell r="C69" t="str">
            <v>espinaca</v>
          </cell>
        </row>
        <row r="70">
          <cell r="A70" t="str">
            <v>agricola</v>
          </cell>
          <cell r="B70" t="str">
            <v>fique</v>
          </cell>
          <cell r="C70" t="str">
            <v>fique</v>
          </cell>
        </row>
        <row r="71">
          <cell r="A71" t="str">
            <v>agricola</v>
          </cell>
          <cell r="B71" t="str">
            <v>frijol</v>
          </cell>
          <cell r="C71" t="str">
            <v>frijol</v>
          </cell>
        </row>
        <row r="72">
          <cell r="A72" t="str">
            <v>agricola</v>
          </cell>
          <cell r="B72" t="str">
            <v>frijol_arbustivo</v>
          </cell>
          <cell r="C72" t="str">
            <v>frjiol arbustivo</v>
          </cell>
        </row>
        <row r="73">
          <cell r="A73" t="str">
            <v>agricola</v>
          </cell>
          <cell r="B73" t="str">
            <v>frijol_cabeza_negra</v>
          </cell>
          <cell r="C73" t="str">
            <v>frijol cabeza negra</v>
          </cell>
        </row>
        <row r="74">
          <cell r="A74" t="str">
            <v>agricola</v>
          </cell>
          <cell r="B74" t="str">
            <v>frijol_caraota</v>
          </cell>
          <cell r="C74" t="str">
            <v>frijol caraota</v>
          </cell>
        </row>
        <row r="75">
          <cell r="A75" t="str">
            <v>agricola</v>
          </cell>
          <cell r="B75" t="str">
            <v>frijol_caupi</v>
          </cell>
          <cell r="C75" t="str">
            <v>frijol caupí</v>
          </cell>
        </row>
        <row r="76">
          <cell r="A76" t="str">
            <v>agricola</v>
          </cell>
          <cell r="B76" t="str">
            <v>frijol_rosado_zaragoza</v>
          </cell>
          <cell r="C76" t="str">
            <v>frijol rosado zaragoza</v>
          </cell>
        </row>
        <row r="77">
          <cell r="A77" t="str">
            <v>agricola</v>
          </cell>
          <cell r="B77" t="str">
            <v>frijol_voluble</v>
          </cell>
          <cell r="C77" t="str">
            <v>frijol voluble</v>
          </cell>
        </row>
        <row r="78">
          <cell r="A78" t="str">
            <v>agricola</v>
          </cell>
          <cell r="B78" t="str">
            <v>frijol_zaragoza</v>
          </cell>
          <cell r="C78" t="str">
            <v>frijol zaragoza</v>
          </cell>
        </row>
        <row r="79">
          <cell r="A79" t="str">
            <v>agricola</v>
          </cell>
          <cell r="B79" t="str">
            <v>frijol_zaragoza</v>
          </cell>
          <cell r="C79" t="str">
            <v>frijol zaragoza</v>
          </cell>
        </row>
        <row r="80">
          <cell r="A80" t="str">
            <v>pecuaria</v>
          </cell>
          <cell r="B80" t="str">
            <v>ganaderia_carne</v>
          </cell>
          <cell r="C80" t="str">
            <v>ganadería de carne</v>
          </cell>
        </row>
        <row r="81">
          <cell r="A81" t="str">
            <v>pecuaria</v>
          </cell>
          <cell r="B81" t="str">
            <v>ganaderia_dp</v>
          </cell>
          <cell r="C81" t="str">
            <v>ganadería doble propósito</v>
          </cell>
        </row>
        <row r="82">
          <cell r="A82" t="str">
            <v>pecuaria</v>
          </cell>
          <cell r="B82" t="str">
            <v>ganaderia_leche</v>
          </cell>
          <cell r="C82" t="str">
            <v>ganadería de leche</v>
          </cell>
        </row>
        <row r="83">
          <cell r="A83" t="str">
            <v>agricola</v>
          </cell>
          <cell r="B83" t="str">
            <v>granadilla</v>
          </cell>
          <cell r="C83" t="str">
            <v>granadilla</v>
          </cell>
        </row>
        <row r="84">
          <cell r="A84" t="str">
            <v>agricola</v>
          </cell>
          <cell r="B84" t="str">
            <v>guandul</v>
          </cell>
          <cell r="C84" t="str">
            <v>guandul</v>
          </cell>
        </row>
        <row r="85">
          <cell r="A85" t="str">
            <v>agricola</v>
          </cell>
          <cell r="B85" t="str">
            <v>guayaba</v>
          </cell>
          <cell r="C85" t="str">
            <v>guayaba</v>
          </cell>
        </row>
        <row r="86">
          <cell r="A86" t="str">
            <v>agricola</v>
          </cell>
          <cell r="B86" t="str">
            <v>gulupa</v>
          </cell>
          <cell r="C86" t="str">
            <v>gulupa</v>
          </cell>
        </row>
        <row r="87">
          <cell r="A87" t="str">
            <v>agricola</v>
          </cell>
          <cell r="B87" t="str">
            <v>hierbabuena</v>
          </cell>
          <cell r="C87" t="str">
            <v>hierbabuena</v>
          </cell>
        </row>
        <row r="88">
          <cell r="A88" t="str">
            <v>agricola</v>
          </cell>
          <cell r="B88" t="str">
            <v>hortalizas</v>
          </cell>
          <cell r="C88" t="str">
            <v>hortalizas</v>
          </cell>
        </row>
        <row r="89">
          <cell r="A89" t="str">
            <v>agricola</v>
          </cell>
          <cell r="B89" t="str">
            <v xml:space="preserve">lechuga </v>
          </cell>
          <cell r="C89" t="str">
            <v>lechuga</v>
          </cell>
        </row>
        <row r="90">
          <cell r="A90" t="str">
            <v>agricola</v>
          </cell>
          <cell r="B90" t="str">
            <v>lechuga_gourmet</v>
          </cell>
          <cell r="C90" t="str">
            <v>lechuga gourmet</v>
          </cell>
        </row>
        <row r="91">
          <cell r="A91" t="str">
            <v>agricola</v>
          </cell>
          <cell r="B91" t="str">
            <v>limon</v>
          </cell>
          <cell r="C91" t="str">
            <v>limón</v>
          </cell>
        </row>
        <row r="92">
          <cell r="A92" t="str">
            <v>agricola</v>
          </cell>
          <cell r="B92" t="str">
            <v>limon_castilla</v>
          </cell>
          <cell r="C92" t="str">
            <v>limón de castilla</v>
          </cell>
        </row>
        <row r="93">
          <cell r="A93" t="str">
            <v>agricola</v>
          </cell>
          <cell r="B93" t="str">
            <v>limon_castilla_limon_mandarino</v>
          </cell>
          <cell r="C93" t="str">
            <v>limón de castilla y limón mandarino</v>
          </cell>
        </row>
        <row r="94">
          <cell r="A94" t="str">
            <v>agricola</v>
          </cell>
          <cell r="B94" t="str">
            <v>limon_criollo</v>
          </cell>
          <cell r="C94" t="str">
            <v>limón criollo</v>
          </cell>
        </row>
        <row r="95">
          <cell r="A95" t="str">
            <v>agricola</v>
          </cell>
          <cell r="B95" t="str">
            <v>limon_mandarina</v>
          </cell>
          <cell r="C95" t="str">
            <v xml:space="preserve">limón en asocio con mandarina </v>
          </cell>
        </row>
        <row r="96">
          <cell r="A96" t="str">
            <v>agricola</v>
          </cell>
          <cell r="B96" t="str">
            <v>limon_mandarino</v>
          </cell>
          <cell r="C96" t="str">
            <v>limón mandarino</v>
          </cell>
        </row>
        <row r="97">
          <cell r="A97" t="str">
            <v>agricola</v>
          </cell>
          <cell r="B97" t="str">
            <v>limon_tahiti</v>
          </cell>
          <cell r="C97" t="str">
            <v>limón Tahití</v>
          </cell>
        </row>
        <row r="98">
          <cell r="A98" t="str">
            <v>agricola</v>
          </cell>
          <cell r="B98" t="str">
            <v>maiz</v>
          </cell>
          <cell r="C98" t="str">
            <v>maíz</v>
          </cell>
        </row>
        <row r="99">
          <cell r="A99" t="str">
            <v>agricola</v>
          </cell>
          <cell r="B99" t="str">
            <v>maiz amarillo</v>
          </cell>
          <cell r="C99" t="str">
            <v>maíz amarillo</v>
          </cell>
        </row>
        <row r="100">
          <cell r="A100" t="str">
            <v>agricola</v>
          </cell>
          <cell r="B100" t="str">
            <v>maiz puya</v>
          </cell>
          <cell r="C100" t="str">
            <v>maíz puya</v>
          </cell>
        </row>
        <row r="101">
          <cell r="A101" t="str">
            <v>agricola</v>
          </cell>
          <cell r="B101" t="str">
            <v>maiz_amarillo</v>
          </cell>
          <cell r="C101" t="str">
            <v xml:space="preserve">Maíz amarillo </v>
          </cell>
        </row>
        <row r="102">
          <cell r="A102" t="str">
            <v>agricola</v>
          </cell>
          <cell r="B102" t="str">
            <v>maiz_amarillo_tradicional</v>
          </cell>
          <cell r="C102" t="str">
            <v>maíz amarillo  tradicional</v>
          </cell>
        </row>
        <row r="103">
          <cell r="A103" t="str">
            <v>agricola</v>
          </cell>
          <cell r="B103" t="str">
            <v>maiz_blanco</v>
          </cell>
          <cell r="C103" t="str">
            <v>Maíz blanco tradicional</v>
          </cell>
        </row>
        <row r="104">
          <cell r="A104" t="str">
            <v>agricola</v>
          </cell>
          <cell r="B104" t="str">
            <v>maiz_blanco_tradicional</v>
          </cell>
          <cell r="C104" t="str">
            <v>maíz blanco tradicional</v>
          </cell>
        </row>
        <row r="105">
          <cell r="A105" t="str">
            <v>agricola</v>
          </cell>
          <cell r="B105" t="str">
            <v>maiz_puya</v>
          </cell>
          <cell r="C105" t="str">
            <v>maíz puya</v>
          </cell>
        </row>
        <row r="106">
          <cell r="A106" t="str">
            <v>agricola</v>
          </cell>
          <cell r="B106" t="str">
            <v>maiz_tecnificado</v>
          </cell>
          <cell r="C106" t="str">
            <v>maíz tecnificado</v>
          </cell>
        </row>
        <row r="107">
          <cell r="A107" t="str">
            <v>agricola</v>
          </cell>
          <cell r="B107" t="str">
            <v>maiz_tradicional</v>
          </cell>
          <cell r="C107" t="str">
            <v>maíz tradicional</v>
          </cell>
        </row>
        <row r="108">
          <cell r="A108" t="str">
            <v>agricola</v>
          </cell>
          <cell r="B108" t="str">
            <v>malanga</v>
          </cell>
          <cell r="C108" t="str">
            <v>malanga</v>
          </cell>
        </row>
        <row r="109">
          <cell r="A109" t="str">
            <v>agricola</v>
          </cell>
          <cell r="B109" t="str">
            <v>mamoncillo</v>
          </cell>
          <cell r="C109" t="str">
            <v>mamoncillo</v>
          </cell>
        </row>
        <row r="110">
          <cell r="A110" t="str">
            <v>agricola</v>
          </cell>
          <cell r="B110" t="str">
            <v>mamoncillo</v>
          </cell>
          <cell r="C110" t="str">
            <v>mamoncillo</v>
          </cell>
        </row>
        <row r="111">
          <cell r="A111" t="str">
            <v>agricola</v>
          </cell>
          <cell r="B111" t="str">
            <v>mandarina</v>
          </cell>
          <cell r="C111" t="str">
            <v>mandarina</v>
          </cell>
        </row>
        <row r="112">
          <cell r="A112" t="str">
            <v>agricola</v>
          </cell>
          <cell r="B112" t="str">
            <v>mango</v>
          </cell>
          <cell r="C112" t="str">
            <v>mango</v>
          </cell>
        </row>
        <row r="113">
          <cell r="A113" t="str">
            <v>agricola</v>
          </cell>
          <cell r="B113" t="str">
            <v>mango_hilaza</v>
          </cell>
          <cell r="C113" t="str">
            <v>mango hilaza</v>
          </cell>
        </row>
        <row r="114">
          <cell r="A114" t="str">
            <v>agricola</v>
          </cell>
          <cell r="B114" t="str">
            <v>mango_keitt</v>
          </cell>
          <cell r="C114" t="str">
            <v>mango keitt</v>
          </cell>
        </row>
        <row r="115">
          <cell r="A115" t="str">
            <v>agricola</v>
          </cell>
          <cell r="B115" t="str">
            <v>mango_tommy</v>
          </cell>
          <cell r="C115" t="str">
            <v>mango tommy</v>
          </cell>
        </row>
        <row r="116">
          <cell r="A116" t="str">
            <v>agricola</v>
          </cell>
          <cell r="B116" t="str">
            <v>maracuya</v>
          </cell>
          <cell r="C116" t="str">
            <v>maracuyá</v>
          </cell>
        </row>
        <row r="117">
          <cell r="A117" t="str">
            <v>agricola</v>
          </cell>
          <cell r="B117" t="str">
            <v>melon</v>
          </cell>
          <cell r="C117" t="str">
            <v xml:space="preserve">melón </v>
          </cell>
        </row>
        <row r="118">
          <cell r="A118" t="str">
            <v>agricola</v>
          </cell>
          <cell r="B118" t="str">
            <v>mora</v>
          </cell>
          <cell r="C118" t="str">
            <v>mora</v>
          </cell>
        </row>
        <row r="119">
          <cell r="A119" t="str">
            <v>agricola</v>
          </cell>
          <cell r="B119" t="str">
            <v>name</v>
          </cell>
          <cell r="C119" t="str">
            <v>ñame</v>
          </cell>
        </row>
        <row r="120">
          <cell r="A120" t="str">
            <v>agricola</v>
          </cell>
          <cell r="B120" t="str">
            <v>name_diamante</v>
          </cell>
          <cell r="C120" t="str">
            <v>ñame diamante</v>
          </cell>
        </row>
        <row r="121">
          <cell r="A121" t="str">
            <v>agricola</v>
          </cell>
          <cell r="B121" t="str">
            <v>name_espino</v>
          </cell>
          <cell r="C121" t="str">
            <v>ñame espino</v>
          </cell>
        </row>
        <row r="122">
          <cell r="A122" t="str">
            <v>agricola</v>
          </cell>
          <cell r="B122" t="str">
            <v>naranja</v>
          </cell>
          <cell r="C122" t="str">
            <v>naranja</v>
          </cell>
        </row>
        <row r="123">
          <cell r="A123" t="str">
            <v>agricola</v>
          </cell>
          <cell r="B123" t="str">
            <v>naranja_valencia</v>
          </cell>
          <cell r="C123" t="str">
            <v>naranja valencia</v>
          </cell>
        </row>
        <row r="124">
          <cell r="A124" t="str">
            <v>pecuaria</v>
          </cell>
          <cell r="B124" t="str">
            <v>ovinos</v>
          </cell>
          <cell r="C124" t="str">
            <v>ovinos</v>
          </cell>
        </row>
        <row r="125">
          <cell r="A125" t="str">
            <v>agricola</v>
          </cell>
          <cell r="B125" t="str">
            <v>palma_aceite</v>
          </cell>
          <cell r="C125" t="str">
            <v>palma de aceite</v>
          </cell>
        </row>
        <row r="126">
          <cell r="A126" t="str">
            <v>agricola</v>
          </cell>
          <cell r="B126" t="str">
            <v>papa</v>
          </cell>
          <cell r="C126" t="str">
            <v>papa</v>
          </cell>
        </row>
        <row r="127">
          <cell r="A127" t="str">
            <v>agricola</v>
          </cell>
          <cell r="B127" t="str">
            <v>papa_criolla</v>
          </cell>
          <cell r="C127" t="str">
            <v>papa criolla</v>
          </cell>
        </row>
        <row r="128">
          <cell r="A128" t="str">
            <v>agricola</v>
          </cell>
          <cell r="B128" t="str">
            <v>papaya</v>
          </cell>
          <cell r="C128" t="str">
            <v>papaya</v>
          </cell>
        </row>
        <row r="129">
          <cell r="A129" t="str">
            <v>agricola</v>
          </cell>
          <cell r="B129" t="str">
            <v>patilla</v>
          </cell>
          <cell r="C129" t="str">
            <v>patilla</v>
          </cell>
        </row>
        <row r="130">
          <cell r="A130" t="str">
            <v>agricola</v>
          </cell>
          <cell r="B130" t="str">
            <v>patilla_melon</v>
          </cell>
          <cell r="C130" t="str">
            <v>patilla en asocio con melón</v>
          </cell>
        </row>
        <row r="131">
          <cell r="A131" t="str">
            <v>agricola</v>
          </cell>
          <cell r="B131" t="str">
            <v>pepino_guiso</v>
          </cell>
          <cell r="C131" t="str">
            <v>pepino guiso</v>
          </cell>
        </row>
        <row r="132">
          <cell r="A132" t="str">
            <v>pecuaria</v>
          </cell>
          <cell r="B132" t="str">
            <v>piangua</v>
          </cell>
          <cell r="C132" t="str">
            <v>piangua</v>
          </cell>
        </row>
        <row r="133">
          <cell r="A133" t="str">
            <v>agricola</v>
          </cell>
          <cell r="B133" t="str">
            <v>pimenton</v>
          </cell>
          <cell r="C133" t="str">
            <v>pimentón</v>
          </cell>
        </row>
        <row r="134">
          <cell r="A134" t="str">
            <v>agricola</v>
          </cell>
          <cell r="B134" t="str">
            <v>pimienta</v>
          </cell>
          <cell r="C134" t="str">
            <v>pimienta</v>
          </cell>
        </row>
        <row r="135">
          <cell r="A135" t="str">
            <v>agricola</v>
          </cell>
          <cell r="B135" t="str">
            <v>pimientos</v>
          </cell>
          <cell r="C135" t="str">
            <v>pimientos</v>
          </cell>
        </row>
        <row r="136">
          <cell r="A136" t="str">
            <v>agricola</v>
          </cell>
          <cell r="B136" t="str">
            <v>piña</v>
          </cell>
          <cell r="C136" t="str">
            <v>piña</v>
          </cell>
        </row>
        <row r="137">
          <cell r="A137" t="str">
            <v>pecuaria</v>
          </cell>
          <cell r="B137" t="str">
            <v>piscicultura_bocachico</v>
          </cell>
          <cell r="C137" t="str">
            <v>piscicultura</v>
          </cell>
        </row>
        <row r="138">
          <cell r="A138" t="str">
            <v>pecuaria</v>
          </cell>
          <cell r="B138" t="str">
            <v>piscicultura_cachama</v>
          </cell>
          <cell r="C138" t="str">
            <v>piscicultura cachama</v>
          </cell>
        </row>
        <row r="139">
          <cell r="A139" t="str">
            <v>pecuaria</v>
          </cell>
          <cell r="B139" t="str">
            <v>piscicultura_cachama_bocachico</v>
          </cell>
          <cell r="C139" t="str">
            <v>piscicultura cachama bocachico</v>
          </cell>
        </row>
        <row r="140">
          <cell r="A140" t="str">
            <v>pecuaria</v>
          </cell>
          <cell r="B140" t="str">
            <v>piscicultura_tilapia</v>
          </cell>
          <cell r="C140" t="str">
            <v>piscicultura tilapia</v>
          </cell>
        </row>
        <row r="141">
          <cell r="A141" t="str">
            <v>pecuaria</v>
          </cell>
          <cell r="B141" t="str">
            <v>piscicultura_tilapia_bocachico</v>
          </cell>
          <cell r="C141" t="str">
            <v>piscicultura tilapia y bocachico</v>
          </cell>
        </row>
        <row r="142">
          <cell r="A142" t="str">
            <v>pecuaria</v>
          </cell>
          <cell r="B142" t="str">
            <v>piscicultura_tilapia_cachama</v>
          </cell>
          <cell r="C142" t="str">
            <v>piscicultura tilapia y cachama</v>
          </cell>
        </row>
        <row r="143">
          <cell r="A143" t="str">
            <v>pecuaria</v>
          </cell>
          <cell r="B143" t="str">
            <v>piscicultura_cachama_mojarra</v>
          </cell>
          <cell r="C143" t="str">
            <v>piscicultura cachama y mojarra</v>
          </cell>
        </row>
        <row r="144">
          <cell r="A144" t="str">
            <v>pecuaria</v>
          </cell>
          <cell r="B144" t="str">
            <v>piscicultura_trucha</v>
          </cell>
          <cell r="C144" t="str">
            <v>piscicultura trucha</v>
          </cell>
        </row>
        <row r="145">
          <cell r="A145" t="str">
            <v>agricola</v>
          </cell>
          <cell r="B145" t="str">
            <v>platano</v>
          </cell>
          <cell r="C145" t="str">
            <v>plátano</v>
          </cell>
        </row>
        <row r="146">
          <cell r="A146" t="str">
            <v>agricola</v>
          </cell>
          <cell r="B146" t="str">
            <v>platano_harton</v>
          </cell>
          <cell r="C146" t="str">
            <v>plátano hartón</v>
          </cell>
        </row>
        <row r="147">
          <cell r="A147" t="str">
            <v>pecuaria</v>
          </cell>
          <cell r="B147" t="str">
            <v>porcicultura_ceba</v>
          </cell>
          <cell r="C147" t="str">
            <v>porcicultura de ceba</v>
          </cell>
        </row>
        <row r="148">
          <cell r="A148" t="str">
            <v>pecuaria</v>
          </cell>
          <cell r="B148" t="str">
            <v>porcicultura_ciclo_completo</v>
          </cell>
          <cell r="C148" t="str">
            <v>porcicultura de ciclo completo</v>
          </cell>
        </row>
        <row r="149">
          <cell r="A149" t="str">
            <v>pecuaria</v>
          </cell>
          <cell r="B149" t="str">
            <v>porcicultura_cria</v>
          </cell>
          <cell r="C149" t="str">
            <v>porcicultura de cría</v>
          </cell>
        </row>
        <row r="150">
          <cell r="A150" t="str">
            <v>pecuaria</v>
          </cell>
          <cell r="B150" t="str">
            <v>porcicultura_cria_levante</v>
          </cell>
          <cell r="C150" t="str">
            <v>porcicultura de cría y levante</v>
          </cell>
        </row>
        <row r="151">
          <cell r="A151" t="str">
            <v>agricola</v>
          </cell>
          <cell r="B151" t="str">
            <v>rambutan</v>
          </cell>
          <cell r="C151" t="str">
            <v>rambutan</v>
          </cell>
        </row>
        <row r="152">
          <cell r="A152" t="str">
            <v>agricola</v>
          </cell>
          <cell r="B152" t="str">
            <v>remolacha</v>
          </cell>
          <cell r="C152" t="str">
            <v>remolacha</v>
          </cell>
        </row>
        <row r="153">
          <cell r="A153" t="str">
            <v>agricola</v>
          </cell>
          <cell r="B153" t="str">
            <v>repollo</v>
          </cell>
          <cell r="C153" t="str">
            <v>repollo</v>
          </cell>
        </row>
        <row r="154">
          <cell r="A154" t="str">
            <v>agricola</v>
          </cell>
          <cell r="B154" t="str">
            <v>sacha_inchi</v>
          </cell>
          <cell r="C154" t="str">
            <v>sacha inchi</v>
          </cell>
        </row>
        <row r="155">
          <cell r="A155" t="str">
            <v>agricola</v>
          </cell>
          <cell r="B155" t="str">
            <v>sorgo</v>
          </cell>
          <cell r="C155" t="str">
            <v>sorgo</v>
          </cell>
        </row>
        <row r="156">
          <cell r="A156" t="str">
            <v>agricola</v>
          </cell>
          <cell r="B156" t="str">
            <v>soya</v>
          </cell>
          <cell r="C156" t="str">
            <v>soya</v>
          </cell>
        </row>
        <row r="157">
          <cell r="A157" t="str">
            <v>agricola</v>
          </cell>
          <cell r="B157" t="str">
            <v>stevia</v>
          </cell>
          <cell r="C157" t="str">
            <v>stevia</v>
          </cell>
        </row>
        <row r="158">
          <cell r="A158" t="str">
            <v>agricola</v>
          </cell>
          <cell r="B158" t="str">
            <v>tabaco</v>
          </cell>
          <cell r="C158" t="str">
            <v>tabaco</v>
          </cell>
        </row>
        <row r="159">
          <cell r="A159" t="str">
            <v>agricola</v>
          </cell>
          <cell r="B159" t="str">
            <v>tomate_arbol</v>
          </cell>
          <cell r="C159" t="str">
            <v>tomate de árbol</v>
          </cell>
        </row>
        <row r="160">
          <cell r="A160" t="str">
            <v>agricola</v>
          </cell>
          <cell r="B160" t="str">
            <v>tomate_cherry</v>
          </cell>
          <cell r="C160" t="str">
            <v>tomate cherry</v>
          </cell>
        </row>
        <row r="161">
          <cell r="A161" t="str">
            <v>agricola</v>
          </cell>
          <cell r="B161" t="str">
            <v>tomate_mesa</v>
          </cell>
          <cell r="C161" t="str">
            <v>tomate de mesa</v>
          </cell>
        </row>
        <row r="162">
          <cell r="A162" t="str">
            <v>agricola</v>
          </cell>
          <cell r="B162" t="str">
            <v>uchuva</v>
          </cell>
          <cell r="C162" t="str">
            <v>uchuva</v>
          </cell>
        </row>
        <row r="163">
          <cell r="A163" t="str">
            <v>agricola</v>
          </cell>
          <cell r="B163" t="str">
            <v>uva</v>
          </cell>
          <cell r="C163" t="str">
            <v>uva</v>
          </cell>
        </row>
        <row r="164">
          <cell r="A164" t="str">
            <v>agricola</v>
          </cell>
          <cell r="B164" t="str">
            <v>yuca</v>
          </cell>
          <cell r="C164" t="str">
            <v>yuca</v>
          </cell>
        </row>
        <row r="165">
          <cell r="A165" t="str">
            <v>agricola</v>
          </cell>
          <cell r="B165" t="str">
            <v>yuca_industrial</v>
          </cell>
          <cell r="C165" t="str">
            <v>yuca para uso industrial</v>
          </cell>
        </row>
        <row r="166">
          <cell r="A166" t="str">
            <v>agricola</v>
          </cell>
          <cell r="B166" t="str">
            <v>yuca_maiz</v>
          </cell>
          <cell r="C166" t="str">
            <v>yuca en asocio con maíz</v>
          </cell>
        </row>
        <row r="167">
          <cell r="A167" t="str">
            <v>agricola</v>
          </cell>
          <cell r="B167" t="str">
            <v>yuca_maiz_ahuyama</v>
          </cell>
          <cell r="C167" t="str">
            <v>yuca en asocio con maíz y ahuyama</v>
          </cell>
        </row>
        <row r="168">
          <cell r="A168" t="str">
            <v>agricola</v>
          </cell>
          <cell r="B168" t="str">
            <v>yuca_maiz_name</v>
          </cell>
          <cell r="C168" t="str">
            <v>yuca en asocio con maíz y ñame</v>
          </cell>
        </row>
        <row r="169">
          <cell r="A169" t="str">
            <v>agricola</v>
          </cell>
          <cell r="B169" t="str">
            <v>yuca_maiz_name_patilla</v>
          </cell>
          <cell r="C169" t="str">
            <v>Yuca en asocio con maíz, ñame y patilla</v>
          </cell>
        </row>
        <row r="170">
          <cell r="A170" t="str">
            <v>agricola</v>
          </cell>
          <cell r="B170" t="str">
            <v>yuca_maiz_patilla</v>
          </cell>
          <cell r="C170" t="str">
            <v>yuca en asocio con maíz y patilla</v>
          </cell>
        </row>
        <row r="171">
          <cell r="A171" t="str">
            <v>agricola</v>
          </cell>
          <cell r="B171" t="str">
            <v>yuca_name</v>
          </cell>
          <cell r="C171" t="str">
            <v>yuca en asocio con ñame</v>
          </cell>
        </row>
        <row r="172">
          <cell r="A172" t="str">
            <v>agricola</v>
          </cell>
          <cell r="B172" t="str">
            <v>zanahoria</v>
          </cell>
          <cell r="C172" t="str">
            <v>zanahoria</v>
          </cell>
        </row>
        <row r="173">
          <cell r="A173" t="str">
            <v>agricola</v>
          </cell>
          <cell r="B173" t="str">
            <v>pepino_cohombro</v>
          </cell>
          <cell r="C173" t="str">
            <v>pepino cohombro</v>
          </cell>
        </row>
        <row r="174">
          <cell r="A174" t="str">
            <v>agricola</v>
          </cell>
          <cell r="B174" t="str">
            <v>habichuela</v>
          </cell>
          <cell r="C174" t="str">
            <v>habichuela</v>
          </cell>
        </row>
        <row r="175">
          <cell r="A175" t="str">
            <v>pecuaria</v>
          </cell>
          <cell r="B175" t="str">
            <v>porcicultura_levante</v>
          </cell>
          <cell r="C175" t="str">
            <v>porcicultura de levante</v>
          </cell>
        </row>
        <row r="176">
          <cell r="A176" t="str">
            <v>agricola</v>
          </cell>
          <cell r="B176" t="str">
            <v>aromaticas</v>
          </cell>
          <cell r="C176" t="str">
            <v>aromáticas</v>
          </cell>
        </row>
        <row r="177">
          <cell r="A177" t="str">
            <v>agricola</v>
          </cell>
          <cell r="B177" t="str">
            <v>romero</v>
          </cell>
          <cell r="C177" t="str">
            <v>romero</v>
          </cell>
        </row>
        <row r="178">
          <cell r="A178" t="str">
            <v>agricola</v>
          </cell>
          <cell r="B178" t="str">
            <v>calendula</v>
          </cell>
          <cell r="C178" t="str">
            <v>caléndula</v>
          </cell>
        </row>
        <row r="179">
          <cell r="A179" t="str">
            <v>agricola</v>
          </cell>
          <cell r="B179" t="str">
            <v>arroz_riego_voleo</v>
          </cell>
          <cell r="C179" t="str">
            <v>Arroz riego siembra al voleo</v>
          </cell>
        </row>
        <row r="180">
          <cell r="A180" t="str">
            <v>agricola</v>
          </cell>
          <cell r="B180" t="str">
            <v>arroz_riego_transplante</v>
          </cell>
          <cell r="C180" t="str">
            <v xml:space="preserve">Arroz riego siembra transplante </v>
          </cell>
        </row>
        <row r="181">
          <cell r="B181"/>
        </row>
        <row r="182">
          <cell r="B182"/>
        </row>
        <row r="183">
          <cell r="B183"/>
        </row>
        <row r="184">
          <cell r="B184"/>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E36F9-6B73-4A6D-B345-D2AA080CC418}">
  <dimension ref="A1:G105"/>
  <sheetViews>
    <sheetView zoomScale="70" zoomScaleNormal="70" workbookViewId="0">
      <pane ySplit="1" topLeftCell="A12" activePane="bottomLeft" state="frozen"/>
      <selection pane="bottomLeft" activeCell="C2" sqref="C2"/>
    </sheetView>
  </sheetViews>
  <sheetFormatPr defaultColWidth="11.42578125" defaultRowHeight="14.45"/>
  <cols>
    <col min="1" max="1" width="16.42578125" style="1" customWidth="1"/>
    <col min="2" max="2" width="11.42578125" style="1"/>
    <col min="3" max="4" width="15.42578125" style="1" customWidth="1"/>
    <col min="5" max="5" width="18" style="1" customWidth="1"/>
    <col min="6" max="6" width="11.42578125" style="1"/>
    <col min="7" max="7" width="11.42578125" style="1" customWidth="1"/>
    <col min="8" max="16384" width="11.42578125" style="1"/>
  </cols>
  <sheetData>
    <row r="1" spans="1:7">
      <c r="A1" s="3" t="s">
        <v>0</v>
      </c>
      <c r="B1" s="3"/>
      <c r="C1" s="73" t="s">
        <v>1</v>
      </c>
      <c r="D1" s="3" t="s">
        <v>2</v>
      </c>
      <c r="E1" s="3" t="s">
        <v>3</v>
      </c>
    </row>
    <row r="2" spans="1:7">
      <c r="A2" s="74" t="s">
        <v>4</v>
      </c>
      <c r="B2" s="63" t="s">
        <v>5</v>
      </c>
      <c r="C2" s="66">
        <v>125.95676900000001</v>
      </c>
      <c r="D2" s="68">
        <v>125.956778587758</v>
      </c>
      <c r="E2" s="60">
        <v>125.956761463494</v>
      </c>
    </row>
    <row r="3" spans="1:7">
      <c r="A3" s="75"/>
      <c r="B3" s="63" t="s">
        <v>6</v>
      </c>
      <c r="C3" s="66">
        <v>125.95676900000001</v>
      </c>
      <c r="D3" s="68">
        <v>125.956778587758</v>
      </c>
      <c r="E3" s="60">
        <v>125.956761463494</v>
      </c>
    </row>
    <row r="4" spans="1:7">
      <c r="A4" s="75"/>
      <c r="B4" s="63" t="s">
        <v>7</v>
      </c>
      <c r="C4" s="66">
        <v>0</v>
      </c>
      <c r="D4" s="68">
        <v>0</v>
      </c>
      <c r="E4" s="60">
        <v>0</v>
      </c>
    </row>
    <row r="5" spans="1:7">
      <c r="A5" s="76"/>
      <c r="B5" s="64" t="s">
        <v>8</v>
      </c>
      <c r="C5" s="67">
        <v>1</v>
      </c>
      <c r="D5" s="68">
        <v>100</v>
      </c>
      <c r="E5" s="60">
        <v>100</v>
      </c>
      <c r="G5" s="65"/>
    </row>
    <row r="6" spans="1:7">
      <c r="A6" s="77" t="s">
        <v>9</v>
      </c>
      <c r="B6" s="63" t="s">
        <v>5</v>
      </c>
      <c r="C6" s="66">
        <v>43.952331999999998</v>
      </c>
      <c r="D6" s="68">
        <v>43.9523317648231</v>
      </c>
      <c r="E6" s="60">
        <v>43.952333831819999</v>
      </c>
    </row>
    <row r="7" spans="1:7">
      <c r="A7" s="78"/>
      <c r="B7" s="63" t="s">
        <v>6</v>
      </c>
      <c r="C7" s="66">
        <v>43.952331999999998</v>
      </c>
      <c r="D7" s="68">
        <v>43.9523317648231</v>
      </c>
      <c r="E7" s="60">
        <v>43.952333831819999</v>
      </c>
    </row>
    <row r="8" spans="1:7">
      <c r="A8" s="78"/>
      <c r="B8" s="63" t="s">
        <v>7</v>
      </c>
      <c r="C8" s="66">
        <v>0</v>
      </c>
      <c r="D8" s="68">
        <v>0</v>
      </c>
      <c r="E8" s="60">
        <v>0</v>
      </c>
    </row>
    <row r="9" spans="1:7">
      <c r="A9" s="79"/>
      <c r="B9" s="64" t="s">
        <v>8</v>
      </c>
      <c r="C9" s="67">
        <v>1</v>
      </c>
      <c r="D9" s="68">
        <v>100</v>
      </c>
      <c r="E9" s="60">
        <v>100</v>
      </c>
      <c r="G9" s="65"/>
    </row>
    <row r="10" spans="1:7">
      <c r="A10" s="80" t="s">
        <v>10</v>
      </c>
      <c r="B10" s="63" t="s">
        <v>5</v>
      </c>
      <c r="C10" s="66">
        <v>4415.8882699999995</v>
      </c>
      <c r="D10" s="68">
        <v>4414.2325522041529</v>
      </c>
      <c r="E10" s="60">
        <v>4414.2325824194959</v>
      </c>
    </row>
    <row r="11" spans="1:7">
      <c r="A11" s="81"/>
      <c r="B11" s="63" t="s">
        <v>6</v>
      </c>
      <c r="C11" s="66">
        <v>4382.4737229999992</v>
      </c>
      <c r="D11" s="68">
        <v>4403.7223526590296</v>
      </c>
      <c r="E11" s="60">
        <v>4407.0295613254302</v>
      </c>
    </row>
    <row r="12" spans="1:7">
      <c r="A12" s="81"/>
      <c r="B12" s="63" t="s">
        <v>7</v>
      </c>
      <c r="C12" s="66">
        <v>33.414546999999999</v>
      </c>
      <c r="D12" s="68">
        <v>10.5101995451228</v>
      </c>
      <c r="E12" s="60">
        <v>7.2030210940657398</v>
      </c>
    </row>
    <row r="13" spans="1:7">
      <c r="A13" s="81"/>
      <c r="B13" s="64" t="s">
        <v>8</v>
      </c>
      <c r="C13" s="67">
        <v>0.99243310859402689</v>
      </c>
      <c r="D13" s="68">
        <v>99.761901997214096</v>
      </c>
      <c r="E13" s="60">
        <v>99.836822800802267</v>
      </c>
      <c r="G13" s="65"/>
    </row>
    <row r="14" spans="1:7">
      <c r="A14" s="80" t="s">
        <v>11</v>
      </c>
      <c r="B14" s="63" t="s">
        <v>5</v>
      </c>
      <c r="C14" s="66">
        <v>269.12392599999998</v>
      </c>
      <c r="D14" s="68">
        <v>269.12392683946291</v>
      </c>
      <c r="E14" s="60">
        <v>269.12392719134294</v>
      </c>
    </row>
    <row r="15" spans="1:7">
      <c r="A15" s="81"/>
      <c r="B15" s="63" t="s">
        <v>6</v>
      </c>
      <c r="C15" s="66">
        <v>258.06769099999997</v>
      </c>
      <c r="D15" s="68">
        <v>265.65674709386798</v>
      </c>
      <c r="E15" s="60">
        <v>267.30520814601903</v>
      </c>
    </row>
    <row r="16" spans="1:7">
      <c r="A16" s="81"/>
      <c r="B16" s="63" t="s">
        <v>7</v>
      </c>
      <c r="C16" s="66">
        <v>11.056234999999999</v>
      </c>
      <c r="D16" s="68">
        <v>3.46717974559495</v>
      </c>
      <c r="E16" s="60">
        <v>1.8187190453238899</v>
      </c>
    </row>
    <row r="17" spans="1:7">
      <c r="A17" s="81"/>
      <c r="B17" s="64" t="s">
        <v>8</v>
      </c>
      <c r="C17" s="67">
        <v>0.95891768091997875</v>
      </c>
      <c r="D17" s="68">
        <v>98.711679118868105</v>
      </c>
      <c r="E17" s="60">
        <v>99.324207600452098</v>
      </c>
      <c r="G17" s="65"/>
    </row>
    <row r="18" spans="1:7">
      <c r="A18" s="82" t="s">
        <v>12</v>
      </c>
      <c r="B18" s="63" t="s">
        <v>5</v>
      </c>
      <c r="C18" s="66">
        <v>1689.3295999999998</v>
      </c>
      <c r="D18" s="68">
        <v>1689.3295939317968</v>
      </c>
      <c r="E18" s="60">
        <v>1689.3295932007152</v>
      </c>
    </row>
    <row r="19" spans="1:7">
      <c r="A19" s="83"/>
      <c r="B19" s="63" t="s">
        <v>6</v>
      </c>
      <c r="C19" s="66">
        <v>1516.7033499999998</v>
      </c>
      <c r="D19" s="68">
        <v>1653.00151215849</v>
      </c>
      <c r="E19" s="60">
        <v>1647.00182779075</v>
      </c>
    </row>
    <row r="20" spans="1:7">
      <c r="A20" s="83"/>
      <c r="B20" s="63" t="s">
        <v>7</v>
      </c>
      <c r="C20" s="66">
        <v>172.62625000000003</v>
      </c>
      <c r="D20" s="68">
        <v>36.328081773306899</v>
      </c>
      <c r="E20" s="60">
        <v>42.327765409965302</v>
      </c>
    </row>
    <row r="21" spans="1:7">
      <c r="A21" s="84"/>
      <c r="B21" s="64" t="s">
        <v>8</v>
      </c>
      <c r="C21" s="67">
        <v>0.89781375404775954</v>
      </c>
      <c r="D21" s="68">
        <v>97.849556303056545</v>
      </c>
      <c r="E21" s="60">
        <v>97.494404550756244</v>
      </c>
      <c r="G21" s="65"/>
    </row>
    <row r="22" spans="1:7">
      <c r="A22" s="74" t="s">
        <v>13</v>
      </c>
      <c r="B22" s="63" t="s">
        <v>5</v>
      </c>
      <c r="C22" s="66">
        <v>37.955232000000002</v>
      </c>
      <c r="D22" s="68">
        <v>37.955230755435998</v>
      </c>
      <c r="E22" s="60">
        <v>37.955232997903103</v>
      </c>
    </row>
    <row r="23" spans="1:7">
      <c r="A23" s="75"/>
      <c r="B23" s="63" t="s">
        <v>6</v>
      </c>
      <c r="C23" s="66">
        <v>32.580063000000003</v>
      </c>
      <c r="D23" s="68">
        <v>37.955230755435998</v>
      </c>
      <c r="E23" s="60">
        <v>37.955232997903103</v>
      </c>
    </row>
    <row r="24" spans="1:7">
      <c r="A24" s="75"/>
      <c r="B24" s="63" t="s">
        <v>7</v>
      </c>
      <c r="C24" s="66">
        <v>5.3751689999999996</v>
      </c>
      <c r="D24" s="68">
        <v>0</v>
      </c>
      <c r="E24" s="60">
        <v>0</v>
      </c>
    </row>
    <row r="25" spans="1:7">
      <c r="A25" s="76"/>
      <c r="B25" s="64" t="s">
        <v>8</v>
      </c>
      <c r="C25" s="67">
        <v>0.85838134252479348</v>
      </c>
      <c r="D25" s="68">
        <v>100</v>
      </c>
      <c r="E25" s="60">
        <v>100</v>
      </c>
      <c r="G25" s="65"/>
    </row>
    <row r="26" spans="1:7">
      <c r="A26" s="88" t="s">
        <v>14</v>
      </c>
      <c r="B26" s="63" t="s">
        <v>5</v>
      </c>
      <c r="C26" s="66">
        <v>25.507647000000002</v>
      </c>
      <c r="D26" s="68">
        <v>25.592979651839965</v>
      </c>
      <c r="E26" s="60">
        <v>25.592979882529701</v>
      </c>
    </row>
    <row r="27" spans="1:7">
      <c r="A27" s="89"/>
      <c r="B27" s="63" t="s">
        <v>6</v>
      </c>
      <c r="C27" s="66">
        <v>24.218370000000004</v>
      </c>
      <c r="D27" s="68">
        <v>24.934343530065401</v>
      </c>
      <c r="E27" s="60">
        <v>25.592979882529701</v>
      </c>
    </row>
    <row r="28" spans="1:7">
      <c r="A28" s="89"/>
      <c r="B28" s="63" t="s">
        <v>7</v>
      </c>
      <c r="C28" s="66">
        <v>1.2892769999999998</v>
      </c>
      <c r="D28" s="68">
        <v>0.65863612177456399</v>
      </c>
      <c r="E28" s="60">
        <v>0</v>
      </c>
    </row>
    <row r="29" spans="1:7">
      <c r="A29" s="89"/>
      <c r="B29" s="64" t="s">
        <v>8</v>
      </c>
      <c r="C29" s="67">
        <v>0.94945527511808525</v>
      </c>
      <c r="D29" s="68">
        <v>97.426496911518427</v>
      </c>
      <c r="E29" s="60">
        <v>100</v>
      </c>
      <c r="G29" s="65"/>
    </row>
    <row r="30" spans="1:7">
      <c r="A30" s="88" t="s">
        <v>15</v>
      </c>
      <c r="B30" s="63" t="s">
        <v>5</v>
      </c>
      <c r="C30" s="66">
        <v>174.23615799999999</v>
      </c>
      <c r="D30" s="69">
        <v>174.23615690493901</v>
      </c>
      <c r="E30" s="60">
        <v>174.23615685223399</v>
      </c>
    </row>
    <row r="31" spans="1:7">
      <c r="A31" s="89"/>
      <c r="B31" s="63" t="s">
        <v>6</v>
      </c>
      <c r="C31" s="66">
        <v>153.375992</v>
      </c>
      <c r="D31" s="70">
        <v>174.23615690493901</v>
      </c>
      <c r="E31" s="60">
        <v>174.23615685223399</v>
      </c>
    </row>
    <row r="32" spans="1:7">
      <c r="A32" s="89"/>
      <c r="B32" s="63" t="s">
        <v>7</v>
      </c>
      <c r="C32" s="66">
        <v>20.860166</v>
      </c>
      <c r="D32" s="70">
        <v>0</v>
      </c>
      <c r="E32" s="60">
        <v>0</v>
      </c>
    </row>
    <row r="33" spans="1:7">
      <c r="A33" s="89"/>
      <c r="B33" s="64" t="s">
        <v>8</v>
      </c>
      <c r="C33" s="67">
        <v>0.8802764808438901</v>
      </c>
      <c r="D33" s="68">
        <v>100</v>
      </c>
      <c r="E33" s="60">
        <v>100</v>
      </c>
      <c r="G33" s="65"/>
    </row>
    <row r="34" spans="1:7">
      <c r="A34" s="90" t="s">
        <v>16</v>
      </c>
      <c r="B34" s="63" t="s">
        <v>5</v>
      </c>
      <c r="C34" s="66">
        <v>177.66486500000002</v>
      </c>
      <c r="D34" s="68">
        <v>177.66486351935305</v>
      </c>
      <c r="E34" s="60">
        <v>177.66486329861661</v>
      </c>
    </row>
    <row r="35" spans="1:7">
      <c r="A35" s="89"/>
      <c r="B35" s="63" t="s">
        <v>6</v>
      </c>
      <c r="C35" s="66">
        <v>4.1656030000000328</v>
      </c>
      <c r="D35" s="68">
        <v>177.46127881364001</v>
      </c>
      <c r="E35" s="60">
        <v>176.84771799852399</v>
      </c>
    </row>
    <row r="36" spans="1:7">
      <c r="A36" s="89"/>
      <c r="B36" s="63" t="s">
        <v>7</v>
      </c>
      <c r="C36" s="66">
        <v>173.49926199999999</v>
      </c>
      <c r="D36" s="68">
        <v>0.203584705713033</v>
      </c>
      <c r="E36" s="60">
        <v>0.81714530009262798</v>
      </c>
    </row>
    <row r="37" spans="1:7">
      <c r="A37" s="89"/>
      <c r="B37" s="64" t="s">
        <v>8</v>
      </c>
      <c r="C37" s="67">
        <v>2.3446408495005653E-2</v>
      </c>
      <c r="D37" s="68">
        <v>99.885410822556437</v>
      </c>
      <c r="E37" s="60">
        <v>99.54006364290548</v>
      </c>
      <c r="G37" s="65"/>
    </row>
    <row r="38" spans="1:7">
      <c r="A38" s="91" t="s">
        <v>17</v>
      </c>
      <c r="B38" s="63" t="s">
        <v>5</v>
      </c>
      <c r="C38" s="66">
        <v>51.442571999999998</v>
      </c>
      <c r="D38" s="68">
        <v>460.89175713105755</v>
      </c>
      <c r="E38" s="60">
        <v>460.89175766101937</v>
      </c>
    </row>
    <row r="39" spans="1:7">
      <c r="A39" s="89"/>
      <c r="B39" s="63" t="s">
        <v>6</v>
      </c>
      <c r="C39" s="66">
        <v>0.8418139999999994</v>
      </c>
      <c r="D39" s="68">
        <v>454.77854079516197</v>
      </c>
      <c r="E39" s="60">
        <v>440.98820486649498</v>
      </c>
    </row>
    <row r="40" spans="1:7">
      <c r="A40" s="89"/>
      <c r="B40" s="63" t="s">
        <v>7</v>
      </c>
      <c r="C40" s="66">
        <v>50.600757999999999</v>
      </c>
      <c r="D40" s="68">
        <v>6.1132163358955696</v>
      </c>
      <c r="E40" s="60">
        <v>19.903552794524401</v>
      </c>
    </row>
    <row r="41" spans="1:7">
      <c r="A41" s="89"/>
      <c r="B41" s="64" t="s">
        <v>8</v>
      </c>
      <c r="C41" s="67">
        <v>1.6364150688266507E-2</v>
      </c>
      <c r="D41" s="68">
        <v>98.673611267437522</v>
      </c>
      <c r="E41" s="60">
        <v>95.6815125322412</v>
      </c>
      <c r="G41" s="65"/>
    </row>
    <row r="42" spans="1:7">
      <c r="A42" s="91" t="s">
        <v>18</v>
      </c>
      <c r="B42" s="63" t="s">
        <v>5</v>
      </c>
      <c r="C42" s="66">
        <v>460.09059200000007</v>
      </c>
      <c r="D42" s="71">
        <v>51.442573873565102</v>
      </c>
      <c r="E42" s="60">
        <v>51.442573873565102</v>
      </c>
    </row>
    <row r="43" spans="1:7">
      <c r="A43" s="89"/>
      <c r="B43" s="63" t="s">
        <v>6</v>
      </c>
      <c r="C43" s="66">
        <v>449.49447000000009</v>
      </c>
      <c r="D43" s="72">
        <v>51.442573873565102</v>
      </c>
      <c r="E43" s="60">
        <v>51.442573873565102</v>
      </c>
    </row>
    <row r="44" spans="1:7">
      <c r="A44" s="89"/>
      <c r="B44" s="63" t="s">
        <v>7</v>
      </c>
      <c r="C44" s="66">
        <v>10.596121999999999</v>
      </c>
      <c r="D44" s="72">
        <v>0</v>
      </c>
      <c r="E44" s="60">
        <v>0</v>
      </c>
    </row>
    <row r="45" spans="1:7">
      <c r="A45" s="89"/>
      <c r="B45" s="64" t="s">
        <v>8</v>
      </c>
      <c r="C45" s="67">
        <v>0.97696948778296255</v>
      </c>
      <c r="D45" s="68">
        <v>100</v>
      </c>
      <c r="E45" s="60">
        <v>100</v>
      </c>
      <c r="G45" s="65"/>
    </row>
    <row r="46" spans="1:7">
      <c r="A46" s="92" t="s">
        <v>19</v>
      </c>
      <c r="B46" s="63" t="s">
        <v>5</v>
      </c>
      <c r="C46" s="66">
        <v>136.34240299999999</v>
      </c>
      <c r="D46" s="71">
        <v>136.34240228481801</v>
      </c>
      <c r="E46" s="61">
        <v>136.34240247873799</v>
      </c>
    </row>
    <row r="47" spans="1:7">
      <c r="A47" s="93"/>
      <c r="B47" s="63" t="s">
        <v>6</v>
      </c>
      <c r="C47" s="66">
        <v>7.8276179999999727</v>
      </c>
      <c r="D47" s="72">
        <v>136.34240228481801</v>
      </c>
      <c r="E47" s="62">
        <v>136.34240247873799</v>
      </c>
    </row>
    <row r="48" spans="1:7">
      <c r="A48" s="93"/>
      <c r="B48" s="63" t="s">
        <v>7</v>
      </c>
      <c r="C48" s="66">
        <v>128.51478500000002</v>
      </c>
      <c r="D48" s="72">
        <v>0</v>
      </c>
      <c r="E48" s="62">
        <v>0</v>
      </c>
    </row>
    <row r="49" spans="1:7">
      <c r="A49" s="94"/>
      <c r="B49" s="64" t="s">
        <v>8</v>
      </c>
      <c r="C49" s="67">
        <v>5.7411471616793885E-2</v>
      </c>
      <c r="D49" s="68">
        <v>100</v>
      </c>
      <c r="E49" s="60">
        <v>100</v>
      </c>
      <c r="G49" s="65"/>
    </row>
    <row r="50" spans="1:7">
      <c r="A50" s="92" t="s">
        <v>20</v>
      </c>
      <c r="B50" s="63" t="s">
        <v>5</v>
      </c>
      <c r="C50" s="66">
        <v>1411.1142869999999</v>
      </c>
      <c r="D50" s="71">
        <v>1469.5268643376328</v>
      </c>
      <c r="E50" s="60">
        <v>1469.5268629181355</v>
      </c>
    </row>
    <row r="51" spans="1:7">
      <c r="A51" s="93"/>
      <c r="B51" s="63" t="s">
        <v>6</v>
      </c>
      <c r="C51" s="66">
        <v>46.006073000000015</v>
      </c>
      <c r="D51" s="72">
        <v>1459.7377111528299</v>
      </c>
      <c r="E51" s="60">
        <v>1459.18016914295</v>
      </c>
    </row>
    <row r="52" spans="1:7">
      <c r="A52" s="93"/>
      <c r="B52" s="63" t="s">
        <v>7</v>
      </c>
      <c r="C52" s="66">
        <v>1365.1082139999999</v>
      </c>
      <c r="D52" s="72">
        <v>9.7891531848028492</v>
      </c>
      <c r="E52" s="60">
        <v>10.3466937751855</v>
      </c>
    </row>
    <row r="53" spans="1:7">
      <c r="A53" s="94"/>
      <c r="B53" s="64" t="s">
        <v>8</v>
      </c>
      <c r="C53" s="67">
        <v>3.2602655521125783E-2</v>
      </c>
      <c r="D53" s="68">
        <v>99.333856806407198</v>
      </c>
      <c r="E53" s="60">
        <v>99.295916662956444</v>
      </c>
      <c r="G53" s="65"/>
    </row>
    <row r="54" spans="1:7">
      <c r="A54" s="92" t="s">
        <v>21</v>
      </c>
      <c r="B54" s="63" t="s">
        <v>5</v>
      </c>
      <c r="C54" s="66">
        <v>462.84193400000004</v>
      </c>
      <c r="D54" s="71">
        <v>462.84193575940662</v>
      </c>
      <c r="E54" s="60">
        <v>462.8419358589756</v>
      </c>
    </row>
    <row r="55" spans="1:7">
      <c r="A55" s="93"/>
      <c r="B55" s="63" t="s">
        <v>6</v>
      </c>
      <c r="C55" s="66">
        <v>34.074288999999965</v>
      </c>
      <c r="D55" s="72">
        <v>458.86871161168801</v>
      </c>
      <c r="E55" s="60">
        <v>459.951836135505</v>
      </c>
    </row>
    <row r="56" spans="1:7">
      <c r="A56" s="93"/>
      <c r="B56" s="63" t="s">
        <v>7</v>
      </c>
      <c r="C56" s="66">
        <v>428.76764500000007</v>
      </c>
      <c r="D56" s="72">
        <v>3.9732241477186299</v>
      </c>
      <c r="E56" s="60">
        <v>2.8900997234705801</v>
      </c>
    </row>
    <row r="57" spans="1:7">
      <c r="A57" s="94"/>
      <c r="B57" s="64" t="s">
        <v>8</v>
      </c>
      <c r="C57" s="67">
        <v>7.3619710093078911E-2</v>
      </c>
      <c r="D57" s="68">
        <v>99.141559171556153</v>
      </c>
      <c r="E57" s="60">
        <v>99.375575223514062</v>
      </c>
      <c r="G57" s="65"/>
    </row>
    <row r="58" spans="1:7">
      <c r="A58" s="77" t="s">
        <v>22</v>
      </c>
      <c r="B58" s="63" t="s">
        <v>5</v>
      </c>
      <c r="C58" s="66">
        <v>965.88588899999991</v>
      </c>
      <c r="D58" s="71">
        <v>965.88589147508799</v>
      </c>
      <c r="E58" s="60">
        <v>965.88589038684609</v>
      </c>
    </row>
    <row r="59" spans="1:7">
      <c r="A59" s="78"/>
      <c r="B59" s="63" t="s">
        <v>6</v>
      </c>
      <c r="C59" s="66">
        <v>812.05289199999993</v>
      </c>
      <c r="D59" s="72">
        <v>845.571728649791</v>
      </c>
      <c r="E59" s="60">
        <v>878.66902349621103</v>
      </c>
    </row>
    <row r="60" spans="1:7">
      <c r="A60" s="78"/>
      <c r="B60" s="63" t="s">
        <v>7</v>
      </c>
      <c r="C60" s="66">
        <v>153.83299700000001</v>
      </c>
      <c r="D60" s="72">
        <v>120.314162825297</v>
      </c>
      <c r="E60" s="60">
        <v>87.216866890635004</v>
      </c>
    </row>
    <row r="61" spans="1:7">
      <c r="A61" s="79"/>
      <c r="B61" s="64" t="s">
        <v>8</v>
      </c>
      <c r="C61" s="67">
        <v>0.84073377740380262</v>
      </c>
      <c r="D61" s="68">
        <v>87.543646316072099</v>
      </c>
      <c r="E61" s="60">
        <v>90.970272186530863</v>
      </c>
      <c r="G61" s="65"/>
    </row>
    <row r="62" spans="1:7">
      <c r="A62" s="77" t="s">
        <v>23</v>
      </c>
      <c r="B62" s="63" t="s">
        <v>5</v>
      </c>
      <c r="C62" s="66">
        <v>733.27116100000001</v>
      </c>
      <c r="D62" s="71">
        <v>733.27116089237393</v>
      </c>
      <c r="E62" s="61">
        <v>733.27115881014799</v>
      </c>
    </row>
    <row r="63" spans="1:7">
      <c r="A63" s="78"/>
      <c r="B63" s="63" t="s">
        <v>6</v>
      </c>
      <c r="C63" s="66">
        <v>542.20415200000002</v>
      </c>
      <c r="D63" s="72">
        <v>600.02098824014695</v>
      </c>
      <c r="E63" s="62">
        <v>584.69042432652498</v>
      </c>
    </row>
    <row r="64" spans="1:7">
      <c r="A64" s="78"/>
      <c r="B64" s="63" t="s">
        <v>7</v>
      </c>
      <c r="C64" s="66">
        <v>191.06700900000004</v>
      </c>
      <c r="D64" s="72">
        <v>133.25017265222701</v>
      </c>
      <c r="E64" s="62">
        <v>148.58073448362299</v>
      </c>
    </row>
    <row r="65" spans="1:7">
      <c r="A65" s="79"/>
      <c r="B65" s="64" t="s">
        <v>8</v>
      </c>
      <c r="C65" s="67">
        <v>0.73943198756182915</v>
      </c>
      <c r="D65" s="68">
        <v>81.827981276385586</v>
      </c>
      <c r="E65" s="60">
        <v>79.737272808503818</v>
      </c>
      <c r="G65" s="65"/>
    </row>
    <row r="66" spans="1:7">
      <c r="A66" s="77" t="s">
        <v>24</v>
      </c>
      <c r="B66" s="63" t="s">
        <v>5</v>
      </c>
      <c r="C66" s="66">
        <v>887.51435100000015</v>
      </c>
      <c r="D66" s="68">
        <v>888.09094461699067</v>
      </c>
      <c r="E66" s="60">
        <v>888.09094470786465</v>
      </c>
    </row>
    <row r="67" spans="1:7">
      <c r="A67" s="78"/>
      <c r="B67" s="63" t="s">
        <v>6</v>
      </c>
      <c r="C67" s="66">
        <v>20.928629000000115</v>
      </c>
      <c r="D67" s="68">
        <v>885.76631244195096</v>
      </c>
      <c r="E67" s="60">
        <v>886.65571088127604</v>
      </c>
    </row>
    <row r="68" spans="1:7">
      <c r="A68" s="78"/>
      <c r="B68" s="63" t="s">
        <v>7</v>
      </c>
      <c r="C68" s="66">
        <v>866.58572200000003</v>
      </c>
      <c r="D68" s="68">
        <v>2.3246321750396999</v>
      </c>
      <c r="E68" s="60">
        <v>1.43523382658857</v>
      </c>
    </row>
    <row r="69" spans="1:7">
      <c r="A69" s="79"/>
      <c r="B69" s="64" t="s">
        <v>8</v>
      </c>
      <c r="C69" s="67">
        <v>2.3581172491936541E-2</v>
      </c>
      <c r="D69" s="68">
        <v>99.738243905184476</v>
      </c>
      <c r="E69" s="60">
        <v>99.838391120285465</v>
      </c>
      <c r="G69" s="65"/>
    </row>
    <row r="70" spans="1:7">
      <c r="A70" s="85" t="s">
        <v>25</v>
      </c>
      <c r="B70" s="63" t="s">
        <v>5</v>
      </c>
      <c r="C70" s="66">
        <v>935.44456800000012</v>
      </c>
      <c r="D70" s="68">
        <v>935.44456777094115</v>
      </c>
      <c r="E70" s="60">
        <v>935.44456956939939</v>
      </c>
    </row>
    <row r="71" spans="1:7">
      <c r="A71" s="86"/>
      <c r="B71" s="63" t="s">
        <v>6</v>
      </c>
      <c r="C71" s="66">
        <v>877.59925200000009</v>
      </c>
      <c r="D71" s="68">
        <v>894.55983647770302</v>
      </c>
      <c r="E71" s="60">
        <v>904.85659381053995</v>
      </c>
    </row>
    <row r="72" spans="1:7">
      <c r="A72" s="86"/>
      <c r="B72" s="63" t="s">
        <v>7</v>
      </c>
      <c r="C72" s="66">
        <v>57.845315999999997</v>
      </c>
      <c r="D72" s="68">
        <v>40.884731293238097</v>
      </c>
      <c r="E72" s="60">
        <v>30.5879757588595</v>
      </c>
    </row>
    <row r="73" spans="1:7">
      <c r="A73" s="87"/>
      <c r="B73" s="64" t="s">
        <v>8</v>
      </c>
      <c r="C73" s="67">
        <v>0.93816275386186221</v>
      </c>
      <c r="D73" s="68">
        <v>95.629379580378355</v>
      </c>
      <c r="E73" s="60">
        <v>96.730113493208947</v>
      </c>
      <c r="G73" s="65"/>
    </row>
    <row r="74" spans="1:7">
      <c r="A74" s="85" t="s">
        <v>26</v>
      </c>
      <c r="B74" s="63" t="s">
        <v>5</v>
      </c>
      <c r="C74" s="66">
        <v>620.02310900000009</v>
      </c>
      <c r="D74" s="68">
        <v>621.62812051036769</v>
      </c>
      <c r="E74" s="60">
        <v>621.62812029518909</v>
      </c>
    </row>
    <row r="75" spans="1:7">
      <c r="A75" s="86"/>
      <c r="B75" s="63" t="s">
        <v>6</v>
      </c>
      <c r="C75" s="66">
        <v>462.3403780000001</v>
      </c>
      <c r="D75" s="68">
        <v>565.72156856802303</v>
      </c>
      <c r="E75" s="60">
        <v>565.64707296143899</v>
      </c>
    </row>
    <row r="76" spans="1:7">
      <c r="A76" s="86"/>
      <c r="B76" s="63" t="s">
        <v>7</v>
      </c>
      <c r="C76" s="66">
        <v>157.68273100000002</v>
      </c>
      <c r="D76" s="68">
        <v>55.906551942344699</v>
      </c>
      <c r="E76" s="60">
        <v>55.981047333750098</v>
      </c>
    </row>
    <row r="77" spans="1:7">
      <c r="A77" s="87"/>
      <c r="B77" s="64" t="s">
        <v>8</v>
      </c>
      <c r="C77" s="67">
        <v>0.74568249358589633</v>
      </c>
      <c r="D77" s="68">
        <v>91.006431321600374</v>
      </c>
      <c r="E77" s="60">
        <v>90.994447402545646</v>
      </c>
      <c r="G77" s="65"/>
    </row>
    <row r="78" spans="1:7">
      <c r="A78" s="85" t="s">
        <v>27</v>
      </c>
      <c r="B78" s="63" t="s">
        <v>5</v>
      </c>
      <c r="C78" s="66">
        <v>2459.8892220000002</v>
      </c>
      <c r="D78" s="68">
        <v>2459.8892215924648</v>
      </c>
      <c r="E78" s="60">
        <v>2459.8892197090722</v>
      </c>
    </row>
    <row r="79" spans="1:7">
      <c r="A79" s="86"/>
      <c r="B79" s="63" t="s">
        <v>6</v>
      </c>
      <c r="C79" s="66">
        <v>44.667561000000205</v>
      </c>
      <c r="D79" s="68">
        <v>2456.9436408554802</v>
      </c>
      <c r="E79" s="60">
        <v>2458.7096828161398</v>
      </c>
    </row>
    <row r="80" spans="1:7">
      <c r="A80" s="86"/>
      <c r="B80" s="63" t="s">
        <v>7</v>
      </c>
      <c r="C80" s="66">
        <v>2415.221661</v>
      </c>
      <c r="D80" s="68">
        <v>2.9455807369843301</v>
      </c>
      <c r="E80" s="60">
        <v>1.17953689293263</v>
      </c>
    </row>
    <row r="81" spans="1:7">
      <c r="A81" s="87"/>
      <c r="B81" s="64" t="s">
        <v>8</v>
      </c>
      <c r="C81" s="67">
        <v>1.8158362824031351E-2</v>
      </c>
      <c r="D81" s="68">
        <v>99.880255553334322</v>
      </c>
      <c r="E81" s="60">
        <v>99.952049186464095</v>
      </c>
      <c r="G81" s="65"/>
    </row>
    <row r="82" spans="1:7">
      <c r="A82" s="85" t="s">
        <v>28</v>
      </c>
      <c r="B82" s="63" t="s">
        <v>5</v>
      </c>
      <c r="C82" s="66">
        <v>1267.2385509999999</v>
      </c>
      <c r="D82" s="68">
        <v>1267.2668400032351</v>
      </c>
      <c r="E82" s="60">
        <v>1267.2668413506042</v>
      </c>
    </row>
    <row r="83" spans="1:7">
      <c r="A83" s="86"/>
      <c r="B83" s="63" t="s">
        <v>6</v>
      </c>
      <c r="C83" s="66">
        <v>1098.782338</v>
      </c>
      <c r="D83" s="68">
        <v>1142.0034509611601</v>
      </c>
      <c r="E83" s="60">
        <v>1174.0946241504701</v>
      </c>
    </row>
    <row r="84" spans="1:7">
      <c r="A84" s="86"/>
      <c r="B84" s="63" t="s">
        <v>7</v>
      </c>
      <c r="C84" s="66">
        <v>168.45621299999999</v>
      </c>
      <c r="D84" s="68">
        <v>125.263389042075</v>
      </c>
      <c r="E84" s="60">
        <v>93.172217200134199</v>
      </c>
    </row>
    <row r="85" spans="1:7">
      <c r="A85" s="86"/>
      <c r="B85" s="64" t="s">
        <v>8</v>
      </c>
      <c r="C85" s="67">
        <v>0.86706826992670938</v>
      </c>
      <c r="D85" s="68">
        <v>90.115468574735587</v>
      </c>
      <c r="E85" s="60">
        <v>92.647782285470768</v>
      </c>
      <c r="G85" s="65"/>
    </row>
    <row r="86" spans="1:7">
      <c r="A86" s="95" t="s">
        <v>29</v>
      </c>
      <c r="B86" s="63" t="s">
        <v>5</v>
      </c>
      <c r="C86" s="66">
        <v>2.2065350000000001</v>
      </c>
      <c r="D86" s="68">
        <v>2.2065354011254041</v>
      </c>
      <c r="E86" s="60">
        <v>2.2065353948853699</v>
      </c>
    </row>
    <row r="87" spans="1:7">
      <c r="A87" s="86"/>
      <c r="B87" s="63" t="s">
        <v>6</v>
      </c>
      <c r="C87" s="66">
        <v>0</v>
      </c>
      <c r="D87" s="68">
        <v>0.30721071769804398</v>
      </c>
      <c r="E87" s="60">
        <v>2.2065353948853699</v>
      </c>
    </row>
    <row r="88" spans="1:7">
      <c r="A88" s="86"/>
      <c r="B88" s="63" t="s">
        <v>7</v>
      </c>
      <c r="C88" s="66">
        <v>2.2065350000000001</v>
      </c>
      <c r="D88" s="68">
        <v>1.89932468342736</v>
      </c>
      <c r="E88" s="60">
        <v>0</v>
      </c>
    </row>
    <row r="89" spans="1:7">
      <c r="A89" s="86"/>
      <c r="B89" s="64" t="s">
        <v>8</v>
      </c>
      <c r="C89" s="67">
        <v>0</v>
      </c>
      <c r="D89" s="68">
        <v>13.922764055421755</v>
      </c>
      <c r="E89" s="60">
        <v>100</v>
      </c>
      <c r="G89" s="65"/>
    </row>
    <row r="90" spans="1:7">
      <c r="A90" s="95" t="s">
        <v>30</v>
      </c>
      <c r="B90" s="63" t="s">
        <v>5</v>
      </c>
      <c r="C90" s="66">
        <v>439.75934100000001</v>
      </c>
      <c r="D90" s="68">
        <v>439.75934500450137</v>
      </c>
      <c r="E90" s="60">
        <v>439.75934357385199</v>
      </c>
    </row>
    <row r="91" spans="1:7">
      <c r="A91" s="86"/>
      <c r="B91" s="63" t="s">
        <v>6</v>
      </c>
      <c r="C91" s="66">
        <v>306.62710700000002</v>
      </c>
      <c r="D91" s="68">
        <v>342.78978898338198</v>
      </c>
      <c r="E91" s="60">
        <v>342.64774208780398</v>
      </c>
    </row>
    <row r="92" spans="1:7">
      <c r="A92" s="86"/>
      <c r="B92" s="63" t="s">
        <v>7</v>
      </c>
      <c r="C92" s="66">
        <v>133.13223399999998</v>
      </c>
      <c r="D92" s="68">
        <v>96.969556021119402</v>
      </c>
      <c r="E92" s="60">
        <v>97.111601486048002</v>
      </c>
    </row>
    <row r="93" spans="1:7">
      <c r="A93" s="86"/>
      <c r="B93" s="64" t="s">
        <v>8</v>
      </c>
      <c r="C93" s="67">
        <v>0.69726115721098469</v>
      </c>
      <c r="D93" s="68">
        <v>77.949404117807475</v>
      </c>
      <c r="E93" s="60">
        <v>77.91710331909313</v>
      </c>
      <c r="G93" s="65"/>
    </row>
    <row r="94" spans="1:7">
      <c r="A94" s="95" t="s">
        <v>31</v>
      </c>
      <c r="B94" s="63" t="s">
        <v>5</v>
      </c>
      <c r="C94" s="66">
        <v>279.320536</v>
      </c>
      <c r="D94" s="68">
        <v>280.15471060696109</v>
      </c>
      <c r="E94" s="60">
        <v>280.15471064126302</v>
      </c>
    </row>
    <row r="95" spans="1:7">
      <c r="A95" s="86"/>
      <c r="B95" s="63" t="s">
        <v>6</v>
      </c>
      <c r="C95" s="66">
        <v>9.5099819999999795</v>
      </c>
      <c r="D95" s="68">
        <v>273.54346164523997</v>
      </c>
      <c r="E95" s="60">
        <v>277.47468658430103</v>
      </c>
    </row>
    <row r="96" spans="1:7">
      <c r="A96" s="86"/>
      <c r="B96" s="63" t="s">
        <v>7</v>
      </c>
      <c r="C96" s="66">
        <v>269.81055400000002</v>
      </c>
      <c r="D96" s="68">
        <v>6.6112489617211203</v>
      </c>
      <c r="E96" s="60">
        <v>2.6800240569619902</v>
      </c>
    </row>
    <row r="97" spans="1:7">
      <c r="A97" s="86"/>
      <c r="B97" s="64" t="s">
        <v>8</v>
      </c>
      <c r="C97" s="67">
        <v>3.4046841439542348E-2</v>
      </c>
      <c r="D97" s="68">
        <v>97.640143566603712</v>
      </c>
      <c r="E97" s="60">
        <v>99.043377121581315</v>
      </c>
      <c r="G97" s="65"/>
    </row>
    <row r="98" spans="1:7">
      <c r="A98" s="95" t="s">
        <v>32</v>
      </c>
      <c r="B98" s="63" t="s">
        <v>5</v>
      </c>
      <c r="C98" s="66">
        <v>107.821675</v>
      </c>
      <c r="D98" s="68">
        <v>107.821672953746</v>
      </c>
      <c r="E98" s="60">
        <v>107.82167287137899</v>
      </c>
    </row>
    <row r="99" spans="1:7">
      <c r="A99" s="86"/>
      <c r="B99" s="63" t="s">
        <v>6</v>
      </c>
      <c r="C99" s="66">
        <v>9.4748850000000004</v>
      </c>
      <c r="D99" s="68">
        <v>107.821672953746</v>
      </c>
      <c r="E99" s="60">
        <v>107.82167287137899</v>
      </c>
    </row>
    <row r="100" spans="1:7">
      <c r="A100" s="86"/>
      <c r="B100" s="63" t="s">
        <v>7</v>
      </c>
      <c r="C100" s="66">
        <v>98.346789999999999</v>
      </c>
      <c r="D100" s="68">
        <v>0</v>
      </c>
      <c r="E100" s="60">
        <v>0</v>
      </c>
    </row>
    <row r="101" spans="1:7">
      <c r="A101" s="86"/>
      <c r="B101" s="64" t="s">
        <v>8</v>
      </c>
      <c r="C101" s="67">
        <v>8.787551297083819E-2</v>
      </c>
      <c r="D101" s="68">
        <v>100</v>
      </c>
      <c r="E101" s="60">
        <v>100</v>
      </c>
      <c r="G101" s="65"/>
    </row>
    <row r="102" spans="1:7">
      <c r="A102" s="95" t="s">
        <v>33</v>
      </c>
      <c r="B102" s="63" t="s">
        <v>5</v>
      </c>
      <c r="C102" s="66">
        <v>53.856223999999997</v>
      </c>
      <c r="D102" s="68">
        <v>53.856222806395202</v>
      </c>
      <c r="E102" s="60">
        <v>53.856223025748236</v>
      </c>
    </row>
    <row r="103" spans="1:7">
      <c r="A103" s="86"/>
      <c r="B103" s="63" t="s">
        <v>6</v>
      </c>
      <c r="C103" s="66">
        <v>1.6347769999999997</v>
      </c>
      <c r="D103" s="68">
        <v>39.184794677171702</v>
      </c>
      <c r="E103" s="60">
        <v>46.966297299467698</v>
      </c>
    </row>
    <row r="104" spans="1:7">
      <c r="A104" s="86"/>
      <c r="B104" s="63" t="s">
        <v>7</v>
      </c>
      <c r="C104" s="66">
        <v>52.221446999999998</v>
      </c>
      <c r="D104" s="68">
        <v>14.6714281292235</v>
      </c>
      <c r="E104" s="60">
        <v>6.8899257262805396</v>
      </c>
    </row>
    <row r="105" spans="1:7">
      <c r="A105" s="86"/>
      <c r="B105" s="64" t="s">
        <v>8</v>
      </c>
      <c r="C105" s="67">
        <v>3.0354467479933235E-2</v>
      </c>
      <c r="D105" s="68">
        <v>72.758156133665338</v>
      </c>
      <c r="E105" s="60">
        <v>87.206815964449419</v>
      </c>
      <c r="G105" s="65"/>
    </row>
  </sheetData>
  <autoFilter ref="B1:E45" xr:uid="{0A81C690-5968-40EA-9542-AD00D72632C9}"/>
  <mergeCells count="26">
    <mergeCell ref="A98:A101"/>
    <mergeCell ref="A102:A105"/>
    <mergeCell ref="A74:A77"/>
    <mergeCell ref="A78:A81"/>
    <mergeCell ref="A82:A85"/>
    <mergeCell ref="A86:A89"/>
    <mergeCell ref="A90:A93"/>
    <mergeCell ref="A94:A97"/>
    <mergeCell ref="A70:A73"/>
    <mergeCell ref="A26:A29"/>
    <mergeCell ref="A30:A33"/>
    <mergeCell ref="A34:A37"/>
    <mergeCell ref="A38:A41"/>
    <mergeCell ref="A42:A45"/>
    <mergeCell ref="A46:A49"/>
    <mergeCell ref="A50:A53"/>
    <mergeCell ref="A54:A57"/>
    <mergeCell ref="A58:A61"/>
    <mergeCell ref="A62:A65"/>
    <mergeCell ref="A66:A69"/>
    <mergeCell ref="A22:A25"/>
    <mergeCell ref="A2:A5"/>
    <mergeCell ref="A6:A9"/>
    <mergeCell ref="A10:A13"/>
    <mergeCell ref="A14:A17"/>
    <mergeCell ref="A18:A21"/>
  </mergeCells>
  <conditionalFormatting sqref="A2 A6 A46 A50 A54 A58 A62 A66 A70 A74 A78 A82 A86 A90 A94 A98 A102">
    <cfRule type="beginsWith" dxfId="169" priority="65" operator="beginsWith" text="02">
      <formula>LEFT(A2,LEN("02"))="02"</formula>
    </cfRule>
    <cfRule type="beginsWith" dxfId="168" priority="64" operator="beginsWith" text="03">
      <formula>LEFT(A2,LEN("03"))="03"</formula>
    </cfRule>
    <cfRule type="beginsWith" dxfId="167" priority="63" operator="beginsWith" text="04">
      <formula>LEFT(A2,LEN("04"))="04"</formula>
    </cfRule>
    <cfRule type="beginsWith" dxfId="166" priority="62" operator="beginsWith" text="05">
      <formula>LEFT(A2,LEN("05"))="05"</formula>
    </cfRule>
    <cfRule type="beginsWith" dxfId="165" priority="61" operator="beginsWith" text="06">
      <formula>LEFT(A2,LEN("06"))="06"</formula>
    </cfRule>
    <cfRule type="beginsWith" dxfId="164" priority="60" operator="beginsWith" text="07">
      <formula>LEFT(A2,LEN("07"))="07"</formula>
    </cfRule>
    <cfRule type="beginsWith" dxfId="163" priority="66" operator="beginsWith" text="01">
      <formula>LEFT(A2,LEN("01"))="01"</formula>
    </cfRule>
    <cfRule type="beginsWith" dxfId="162" priority="59" operator="beginsWith" text="08">
      <formula>LEFT(A2,LEN("08"))="08"</formula>
    </cfRule>
    <cfRule type="beginsWith" dxfId="161" priority="57" operator="beginsWith" text="10">
      <formula>LEFT(A2,LEN("10"))="10"</formula>
    </cfRule>
    <cfRule type="beginsWith" dxfId="160" priority="56" operator="beginsWith" text="11">
      <formula>LEFT(A2,LEN("11"))="11"</formula>
    </cfRule>
    <cfRule type="beginsWith" dxfId="159" priority="55" operator="beginsWith" text="12">
      <formula>LEFT(A2,LEN("12"))="12"</formula>
    </cfRule>
    <cfRule type="beginsWith" dxfId="158" priority="54" operator="beginsWith" text="13">
      <formula>LEFT(A2,LEN("13"))="13"</formula>
    </cfRule>
    <cfRule type="beginsWith" dxfId="157" priority="58" operator="beginsWith" text="09">
      <formula>LEFT(A2,LEN("09"))="09"</formula>
    </cfRule>
  </conditionalFormatting>
  <conditionalFormatting sqref="A18">
    <cfRule type="beginsWith" dxfId="156" priority="41" operator="beginsWith" text="13">
      <formula>LEFT(A18,LEN("13"))="13"</formula>
    </cfRule>
    <cfRule type="beginsWith" dxfId="155" priority="50" operator="beginsWith" text="04">
      <formula>LEFT(A18,LEN("04"))="04"</formula>
    </cfRule>
    <cfRule type="beginsWith" dxfId="154" priority="53" operator="beginsWith" text="01">
      <formula>LEFT(A18,LEN("01"))="01"</formula>
    </cfRule>
    <cfRule type="beginsWith" dxfId="153" priority="52" operator="beginsWith" text="02">
      <formula>LEFT(A18,LEN("02"))="02"</formula>
    </cfRule>
    <cfRule type="beginsWith" dxfId="152" priority="51" operator="beginsWith" text="03">
      <formula>LEFT(A18,LEN("03"))="03"</formula>
    </cfRule>
    <cfRule type="beginsWith" dxfId="151" priority="49" operator="beginsWith" text="05">
      <formula>LEFT(A18,LEN("05"))="05"</formula>
    </cfRule>
    <cfRule type="beginsWith" dxfId="150" priority="48" operator="beginsWith" text="06">
      <formula>LEFT(A18,LEN("06"))="06"</formula>
    </cfRule>
    <cfRule type="beginsWith" dxfId="149" priority="47" operator="beginsWith" text="07">
      <formula>LEFT(A18,LEN("07"))="07"</formula>
    </cfRule>
    <cfRule type="beginsWith" dxfId="148" priority="46" operator="beginsWith" text="08">
      <formula>LEFT(A18,LEN("08"))="08"</formula>
    </cfRule>
    <cfRule type="beginsWith" dxfId="147" priority="45" operator="beginsWith" text="09">
      <formula>LEFT(A18,LEN("09"))="09"</formula>
    </cfRule>
    <cfRule type="beginsWith" dxfId="146" priority="44" operator="beginsWith" text="10">
      <formula>LEFT(A18,LEN("10"))="10"</formula>
    </cfRule>
    <cfRule type="beginsWith" dxfId="145" priority="43" operator="beginsWith" text="11">
      <formula>LEFT(A18,LEN("11"))="11"</formula>
    </cfRule>
    <cfRule type="beginsWith" dxfId="144" priority="42" operator="beginsWith" text="12">
      <formula>LEFT(A18,LEN("12"))="12"</formula>
    </cfRule>
  </conditionalFormatting>
  <conditionalFormatting sqref="A22">
    <cfRule type="beginsWith" dxfId="143" priority="40" operator="beginsWith" text="01">
      <formula>LEFT(A22,LEN("01"))="01"</formula>
    </cfRule>
    <cfRule type="beginsWith" dxfId="142" priority="28" operator="beginsWith" text="13">
      <formula>LEFT(A22,LEN("13"))="13"</formula>
    </cfRule>
    <cfRule type="beginsWith" dxfId="141" priority="29" operator="beginsWith" text="12">
      <formula>LEFT(A22,LEN("12"))="12"</formula>
    </cfRule>
    <cfRule type="beginsWith" dxfId="140" priority="30" operator="beginsWith" text="11">
      <formula>LEFT(A22,LEN("11"))="11"</formula>
    </cfRule>
    <cfRule type="beginsWith" dxfId="139" priority="31" operator="beginsWith" text="10">
      <formula>LEFT(A22,LEN("10"))="10"</formula>
    </cfRule>
    <cfRule type="beginsWith" dxfId="138" priority="32" operator="beginsWith" text="09">
      <formula>LEFT(A22,LEN("09"))="09"</formula>
    </cfRule>
    <cfRule type="beginsWith" dxfId="137" priority="33" operator="beginsWith" text="08">
      <formula>LEFT(A22,LEN("08"))="08"</formula>
    </cfRule>
    <cfRule type="beginsWith" dxfId="136" priority="34" operator="beginsWith" text="07">
      <formula>LEFT(A22,LEN("07"))="07"</formula>
    </cfRule>
    <cfRule type="beginsWith" dxfId="135" priority="35" operator="beginsWith" text="06">
      <formula>LEFT(A22,LEN("06"))="06"</formula>
    </cfRule>
    <cfRule type="beginsWith" dxfId="134" priority="36" operator="beginsWith" text="05">
      <formula>LEFT(A22,LEN("05"))="05"</formula>
    </cfRule>
    <cfRule type="beginsWith" dxfId="133" priority="37" operator="beginsWith" text="04">
      <formula>LEFT(A22,LEN("04"))="04"</formula>
    </cfRule>
    <cfRule type="beginsWith" dxfId="132" priority="38" operator="beginsWith" text="03">
      <formula>LEFT(A22,LEN("03"))="03"</formula>
    </cfRule>
    <cfRule type="beginsWith" dxfId="131" priority="39" operator="beginsWith" text="02">
      <formula>LEFT(A22,LEN("02"))="02"</formula>
    </cfRule>
  </conditionalFormatting>
  <conditionalFormatting sqref="C5 C9 C13 C17 C21 C25 C29 C33 C37 C41 C45 C49 C53 C57 C61 C65 C69 C73 C77 C81 C85 C89 C93 C97 C101 C105">
    <cfRule type="cellIs" dxfId="130" priority="1" operator="greaterThan">
      <formula>0.25</formula>
    </cfRule>
  </conditionalFormatting>
  <conditionalFormatting sqref="D5:E5">
    <cfRule type="cellIs" dxfId="129" priority="2" operator="greaterThan">
      <formula>25</formula>
    </cfRule>
  </conditionalFormatting>
  <conditionalFormatting sqref="D9:E9">
    <cfRule type="cellIs" dxfId="128" priority="3" operator="greaterThan">
      <formula>25</formula>
    </cfRule>
  </conditionalFormatting>
  <conditionalFormatting sqref="D13:E13">
    <cfRule type="cellIs" dxfId="127" priority="4" operator="greaterThan">
      <formula>25</formula>
    </cfRule>
  </conditionalFormatting>
  <conditionalFormatting sqref="D17:E17">
    <cfRule type="cellIs" dxfId="126" priority="5" operator="greaterThan">
      <formula>25</formula>
    </cfRule>
  </conditionalFormatting>
  <conditionalFormatting sqref="D21:E21">
    <cfRule type="cellIs" dxfId="125" priority="6" operator="greaterThan">
      <formula>25</formula>
    </cfRule>
  </conditionalFormatting>
  <conditionalFormatting sqref="D25:E25">
    <cfRule type="cellIs" dxfId="124" priority="7" operator="greaterThan">
      <formula>25</formula>
    </cfRule>
  </conditionalFormatting>
  <conditionalFormatting sqref="D29:E29">
    <cfRule type="cellIs" dxfId="123" priority="8" operator="greaterThan">
      <formula>25</formula>
    </cfRule>
  </conditionalFormatting>
  <conditionalFormatting sqref="D33:E33">
    <cfRule type="cellIs" dxfId="122" priority="9" operator="greaterThan">
      <formula>25</formula>
    </cfRule>
  </conditionalFormatting>
  <conditionalFormatting sqref="D37:E37">
    <cfRule type="cellIs" dxfId="121" priority="10" operator="greaterThan">
      <formula>25</formula>
    </cfRule>
  </conditionalFormatting>
  <conditionalFormatting sqref="D41:E41">
    <cfRule type="cellIs" dxfId="120" priority="11" operator="greaterThan">
      <formula>25</formula>
    </cfRule>
  </conditionalFormatting>
  <conditionalFormatting sqref="D45:E45">
    <cfRule type="cellIs" dxfId="119" priority="12" operator="greaterThan">
      <formula>25</formula>
    </cfRule>
  </conditionalFormatting>
  <conditionalFormatting sqref="D49:E49">
    <cfRule type="cellIs" dxfId="118" priority="13" operator="greaterThan">
      <formula>25</formula>
    </cfRule>
  </conditionalFormatting>
  <conditionalFormatting sqref="D53:E53">
    <cfRule type="cellIs" dxfId="117" priority="14" operator="greaterThan">
      <formula>25</formula>
    </cfRule>
  </conditionalFormatting>
  <conditionalFormatting sqref="D57:E57">
    <cfRule type="cellIs" dxfId="116" priority="15" operator="greaterThan">
      <formula>25</formula>
    </cfRule>
  </conditionalFormatting>
  <conditionalFormatting sqref="D61:E61">
    <cfRule type="cellIs" dxfId="115" priority="16" operator="greaterThan">
      <formula>25</formula>
    </cfRule>
  </conditionalFormatting>
  <conditionalFormatting sqref="D65:E65">
    <cfRule type="cellIs" dxfId="114" priority="17" operator="greaterThan">
      <formula>25</formula>
    </cfRule>
  </conditionalFormatting>
  <conditionalFormatting sqref="D69:E69">
    <cfRule type="cellIs" dxfId="113" priority="18" operator="greaterThan">
      <formula>25</formula>
    </cfRule>
  </conditionalFormatting>
  <conditionalFormatting sqref="D73:E73">
    <cfRule type="cellIs" dxfId="112" priority="19" operator="greaterThan">
      <formula>25</formula>
    </cfRule>
  </conditionalFormatting>
  <conditionalFormatting sqref="D77:E77">
    <cfRule type="cellIs" dxfId="111" priority="20" operator="greaterThan">
      <formula>25</formula>
    </cfRule>
  </conditionalFormatting>
  <conditionalFormatting sqref="D81:E81">
    <cfRule type="cellIs" dxfId="110" priority="21" operator="greaterThan">
      <formula>25</formula>
    </cfRule>
  </conditionalFormatting>
  <conditionalFormatting sqref="D85:E85">
    <cfRule type="cellIs" dxfId="109" priority="22" operator="greaterThan">
      <formula>25</formula>
    </cfRule>
  </conditionalFormatting>
  <conditionalFormatting sqref="D89:E89">
    <cfRule type="cellIs" dxfId="108" priority="23" operator="greaterThan">
      <formula>25</formula>
    </cfRule>
  </conditionalFormatting>
  <conditionalFormatting sqref="D93:E93">
    <cfRule type="cellIs" dxfId="107" priority="24" operator="greaterThan">
      <formula>25</formula>
    </cfRule>
  </conditionalFormatting>
  <conditionalFormatting sqref="D97:E97">
    <cfRule type="cellIs" dxfId="106" priority="25" operator="greaterThan">
      <formula>25</formula>
    </cfRule>
  </conditionalFormatting>
  <conditionalFormatting sqref="D101:E101">
    <cfRule type="cellIs" dxfId="105" priority="27" operator="greaterThan">
      <formula>25</formula>
    </cfRule>
  </conditionalFormatting>
  <conditionalFormatting sqref="D105:E105">
    <cfRule type="cellIs" dxfId="104" priority="26" operator="greaterThan">
      <formula>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70" zoomScaleNormal="70" workbookViewId="0">
      <pane xSplit="1" ySplit="1" topLeftCell="B2" activePane="bottomRight" state="frozen"/>
      <selection pane="bottomRight" activeCell="C5" sqref="C5"/>
      <selection pane="bottomLeft" activeCell="A2" sqref="A2"/>
      <selection pane="topRight" activeCell="B1" sqref="B1"/>
    </sheetView>
  </sheetViews>
  <sheetFormatPr defaultColWidth="11.42578125" defaultRowHeight="15" customHeight="1"/>
  <cols>
    <col min="1" max="1" width="28.85546875" style="38" customWidth="1"/>
    <col min="2" max="2" width="16.7109375" style="26" customWidth="1"/>
    <col min="3" max="3" width="20.28515625" style="26" customWidth="1"/>
    <col min="4" max="4" width="14.7109375" style="26" customWidth="1"/>
    <col min="5" max="6" width="15.42578125" style="26" customWidth="1"/>
    <col min="7" max="8" width="15.85546875" style="26" customWidth="1"/>
    <col min="9" max="10" width="15.85546875" style="26" hidden="1" customWidth="1"/>
    <col min="11" max="11" width="21.7109375" style="26" hidden="1" customWidth="1"/>
    <col min="12" max="16" width="15.85546875" style="26" hidden="1" customWidth="1"/>
    <col min="17" max="17" width="11.42578125" style="26" hidden="1" customWidth="1"/>
    <col min="18" max="41" width="15.85546875" style="26" hidden="1" customWidth="1"/>
    <col min="42" max="43" width="16.28515625" style="33" customWidth="1"/>
    <col min="44" max="45" width="16.28515625" style="49" customWidth="1"/>
    <col min="46" max="46" width="16.28515625" style="33" customWidth="1"/>
    <col min="47" max="16384" width="11.42578125" style="26"/>
  </cols>
  <sheetData>
    <row r="1" spans="1:46" ht="30.75">
      <c r="A1" s="23" t="s">
        <v>0</v>
      </c>
      <c r="B1" s="100" t="s">
        <v>1</v>
      </c>
      <c r="C1" s="100" t="s">
        <v>2</v>
      </c>
      <c r="D1" s="100" t="s">
        <v>34</v>
      </c>
      <c r="E1" s="101" t="s">
        <v>35</v>
      </c>
      <c r="F1" s="101" t="s">
        <v>36</v>
      </c>
      <c r="G1" s="101" t="s">
        <v>37</v>
      </c>
      <c r="H1" s="101" t="s">
        <v>38</v>
      </c>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15" t="s">
        <v>39</v>
      </c>
      <c r="AQ1" s="13" t="s">
        <v>40</v>
      </c>
      <c r="AR1" s="39" t="s">
        <v>41</v>
      </c>
      <c r="AS1" s="39" t="s">
        <v>42</v>
      </c>
      <c r="AT1" s="25" t="s">
        <v>43</v>
      </c>
    </row>
    <row r="2" spans="1:46">
      <c r="A2" s="57" t="s">
        <v>4</v>
      </c>
      <c r="B2" s="100">
        <v>1</v>
      </c>
      <c r="C2" s="100">
        <v>1</v>
      </c>
      <c r="D2" s="100">
        <v>1</v>
      </c>
      <c r="E2" s="101">
        <v>1</v>
      </c>
      <c r="F2" s="101">
        <v>1</v>
      </c>
      <c r="G2" s="101">
        <v>1</v>
      </c>
      <c r="H2" s="101">
        <v>1</v>
      </c>
      <c r="I2" s="59"/>
      <c r="J2" s="59"/>
      <c r="K2" s="59"/>
      <c r="L2" s="58"/>
      <c r="M2" s="59"/>
      <c r="N2" s="58"/>
      <c r="O2" s="59"/>
      <c r="P2" s="59"/>
      <c r="Q2" s="59"/>
      <c r="R2" s="19"/>
      <c r="S2" s="19"/>
      <c r="T2" s="19"/>
      <c r="U2" s="19"/>
      <c r="V2" s="19"/>
      <c r="W2" s="19"/>
      <c r="X2" s="19"/>
      <c r="Y2" s="19"/>
      <c r="Z2" s="19"/>
      <c r="AA2" s="19"/>
      <c r="AB2" s="19"/>
      <c r="AC2" s="19"/>
      <c r="AD2" s="19"/>
      <c r="AE2" s="19"/>
      <c r="AF2" s="19"/>
      <c r="AG2" s="19"/>
      <c r="AH2" s="19"/>
      <c r="AI2" s="19"/>
      <c r="AJ2" s="19"/>
      <c r="AK2" s="19"/>
      <c r="AL2" s="19"/>
      <c r="AM2" s="19"/>
      <c r="AN2" s="19"/>
      <c r="AO2" s="19"/>
      <c r="AP2" s="15">
        <f>SUMIFS(B2:AO2,$B$106:$AO$106,"X",$B$103:$AO$103,"X")</f>
        <v>4</v>
      </c>
      <c r="AQ2" s="15">
        <f>SUMIFS(B2:AO2,$B$103:$AO$103,"X")</f>
        <v>7</v>
      </c>
      <c r="AR2" s="40">
        <v>125.956762</v>
      </c>
      <c r="AS2" s="40">
        <f t="shared" ref="AS2:AS33" si="0">IFERROR(AR2/$AR$102,0)*100</f>
        <v>0.67690749642925141</v>
      </c>
      <c r="AT2" s="6"/>
    </row>
    <row r="3" spans="1:46">
      <c r="A3" s="57" t="s">
        <v>9</v>
      </c>
      <c r="B3" s="100">
        <v>1</v>
      </c>
      <c r="C3" s="100">
        <v>1</v>
      </c>
      <c r="D3" s="100">
        <v>1</v>
      </c>
      <c r="E3" s="101">
        <v>1</v>
      </c>
      <c r="F3" s="101">
        <v>1</v>
      </c>
      <c r="G3" s="101">
        <v>1</v>
      </c>
      <c r="H3" s="101">
        <v>1</v>
      </c>
      <c r="I3" s="59"/>
      <c r="J3" s="59"/>
      <c r="K3" s="59"/>
      <c r="L3" s="58"/>
      <c r="M3" s="59"/>
      <c r="N3" s="58"/>
      <c r="O3" s="59"/>
      <c r="P3" s="59"/>
      <c r="Q3" s="59"/>
      <c r="R3" s="19"/>
      <c r="S3" s="19"/>
      <c r="T3" s="19"/>
      <c r="U3" s="19"/>
      <c r="V3" s="19"/>
      <c r="W3" s="19"/>
      <c r="X3" s="19"/>
      <c r="Y3" s="19"/>
      <c r="Z3" s="19"/>
      <c r="AA3" s="19"/>
      <c r="AB3" s="19"/>
      <c r="AC3" s="19"/>
      <c r="AD3" s="19"/>
      <c r="AE3" s="19"/>
      <c r="AF3" s="19"/>
      <c r="AG3" s="19"/>
      <c r="AH3" s="19"/>
      <c r="AI3" s="19"/>
      <c r="AJ3" s="19"/>
      <c r="AK3" s="19"/>
      <c r="AL3" s="19"/>
      <c r="AM3" s="19"/>
      <c r="AN3" s="19"/>
      <c r="AO3" s="19"/>
      <c r="AP3" s="15">
        <f>SUMIF($B$106:$U$106,"X",B3:U3)</f>
        <v>4</v>
      </c>
      <c r="AQ3" s="15">
        <f t="shared" ref="AQ3:AQ66" si="1">SUMIFS(B3:AO3,$B$103:$AO$103,"X")</f>
        <v>7</v>
      </c>
      <c r="AR3" s="40">
        <v>43.952334</v>
      </c>
      <c r="AS3" s="40">
        <f t="shared" si="0"/>
        <v>0.23620537633511304</v>
      </c>
      <c r="AT3" s="27"/>
    </row>
    <row r="4" spans="1:46">
      <c r="A4" s="57" t="s">
        <v>10</v>
      </c>
      <c r="B4" s="100">
        <v>1</v>
      </c>
      <c r="C4" s="100">
        <v>1</v>
      </c>
      <c r="D4" s="100">
        <v>1</v>
      </c>
      <c r="E4" s="101">
        <v>1</v>
      </c>
      <c r="F4" s="101">
        <v>1</v>
      </c>
      <c r="G4" s="101">
        <v>1</v>
      </c>
      <c r="H4" s="101">
        <v>1</v>
      </c>
      <c r="I4" s="59"/>
      <c r="J4" s="59"/>
      <c r="K4" s="59"/>
      <c r="L4" s="58"/>
      <c r="M4" s="59"/>
      <c r="N4" s="58"/>
      <c r="O4" s="59"/>
      <c r="P4" s="59"/>
      <c r="Q4" s="59"/>
      <c r="R4" s="19"/>
      <c r="S4" s="19"/>
      <c r="T4" s="19"/>
      <c r="U4" s="19"/>
      <c r="V4" s="19"/>
      <c r="W4" s="19"/>
      <c r="X4" s="19"/>
      <c r="Y4" s="19"/>
      <c r="Z4" s="19"/>
      <c r="AA4" s="19"/>
      <c r="AB4" s="19"/>
      <c r="AC4" s="19"/>
      <c r="AD4" s="19"/>
      <c r="AE4" s="19"/>
      <c r="AF4" s="19"/>
      <c r="AG4" s="19"/>
      <c r="AH4" s="19"/>
      <c r="AI4" s="19"/>
      <c r="AJ4" s="19"/>
      <c r="AK4" s="19"/>
      <c r="AL4" s="19"/>
      <c r="AM4" s="19"/>
      <c r="AN4" s="19"/>
      <c r="AO4" s="19"/>
      <c r="AP4" s="15">
        <f t="shared" ref="AP4:AP67" si="2">SUMIF($B$106:$U$106,"X",B4:U4)</f>
        <v>4</v>
      </c>
      <c r="AQ4" s="15">
        <f t="shared" si="1"/>
        <v>7</v>
      </c>
      <c r="AR4" s="40">
        <v>4474.0137590000004</v>
      </c>
      <c r="AS4" s="40">
        <f t="shared" si="0"/>
        <v>24.043913200902338</v>
      </c>
      <c r="AT4" s="27"/>
    </row>
    <row r="5" spans="1:46">
      <c r="A5" s="57" t="s">
        <v>11</v>
      </c>
      <c r="B5" s="100">
        <v>1</v>
      </c>
      <c r="C5" s="100">
        <v>1</v>
      </c>
      <c r="D5" s="100">
        <v>1</v>
      </c>
      <c r="E5" s="101">
        <v>1</v>
      </c>
      <c r="F5" s="101">
        <v>1</v>
      </c>
      <c r="G5" s="101">
        <v>1</v>
      </c>
      <c r="H5" s="101">
        <v>1</v>
      </c>
      <c r="I5" s="59"/>
      <c r="J5" s="59"/>
      <c r="K5" s="59"/>
      <c r="L5" s="58"/>
      <c r="M5" s="59"/>
      <c r="N5" s="58"/>
      <c r="O5" s="59"/>
      <c r="P5" s="59"/>
      <c r="Q5" s="59"/>
      <c r="R5" s="19"/>
      <c r="S5" s="19"/>
      <c r="T5" s="19"/>
      <c r="U5" s="19"/>
      <c r="V5" s="19"/>
      <c r="W5" s="19"/>
      <c r="X5" s="19"/>
      <c r="Y5" s="19"/>
      <c r="Z5" s="19"/>
      <c r="AA5" s="19"/>
      <c r="AB5" s="19"/>
      <c r="AC5" s="19"/>
      <c r="AD5" s="19"/>
      <c r="AE5" s="19"/>
      <c r="AF5" s="19"/>
      <c r="AG5" s="19"/>
      <c r="AH5" s="19"/>
      <c r="AI5" s="19"/>
      <c r="AJ5" s="19"/>
      <c r="AK5" s="19"/>
      <c r="AL5" s="19"/>
      <c r="AM5" s="19"/>
      <c r="AN5" s="19"/>
      <c r="AO5" s="19"/>
      <c r="AP5" s="15">
        <f t="shared" si="2"/>
        <v>4</v>
      </c>
      <c r="AQ5" s="15">
        <f t="shared" si="1"/>
        <v>7</v>
      </c>
      <c r="AR5" s="40">
        <v>276.09983999999997</v>
      </c>
      <c r="AS5" s="40">
        <f t="shared" si="0"/>
        <v>1.48379530000078</v>
      </c>
      <c r="AT5" s="6"/>
    </row>
    <row r="6" spans="1:46">
      <c r="A6" s="57" t="s">
        <v>12</v>
      </c>
      <c r="B6" s="100">
        <v>1</v>
      </c>
      <c r="C6" s="100">
        <v>1</v>
      </c>
      <c r="D6" s="100">
        <v>1</v>
      </c>
      <c r="E6" s="101">
        <v>1</v>
      </c>
      <c r="F6" s="101">
        <v>1</v>
      </c>
      <c r="G6" s="101">
        <v>1</v>
      </c>
      <c r="H6" s="101">
        <v>1</v>
      </c>
      <c r="I6" s="59"/>
      <c r="J6" s="59"/>
      <c r="K6" s="59"/>
      <c r="L6" s="58"/>
      <c r="M6" s="59"/>
      <c r="N6" s="58"/>
      <c r="O6" s="59"/>
      <c r="P6" s="59"/>
      <c r="Q6" s="59"/>
      <c r="R6" s="19"/>
      <c r="S6" s="19"/>
      <c r="T6" s="19"/>
      <c r="U6" s="19"/>
      <c r="V6" s="19"/>
      <c r="W6" s="19"/>
      <c r="X6" s="19"/>
      <c r="Y6" s="19"/>
      <c r="Z6" s="19"/>
      <c r="AA6" s="19"/>
      <c r="AB6" s="19"/>
      <c r="AC6" s="19"/>
      <c r="AD6" s="19"/>
      <c r="AE6" s="19"/>
      <c r="AF6" s="19"/>
      <c r="AG6" s="19"/>
      <c r="AH6" s="19"/>
      <c r="AI6" s="19"/>
      <c r="AJ6" s="19"/>
      <c r="AK6" s="19"/>
      <c r="AL6" s="19"/>
      <c r="AM6" s="19"/>
      <c r="AN6" s="19"/>
      <c r="AO6" s="19"/>
      <c r="AP6" s="15">
        <f t="shared" si="2"/>
        <v>4</v>
      </c>
      <c r="AQ6" s="15">
        <f t="shared" si="1"/>
        <v>7</v>
      </c>
      <c r="AR6" s="40">
        <v>1689.3295950000002</v>
      </c>
      <c r="AS6" s="40">
        <f t="shared" si="0"/>
        <v>9.0786699232177099</v>
      </c>
      <c r="AT6" s="27"/>
    </row>
    <row r="7" spans="1:46">
      <c r="A7" s="57" t="s">
        <v>13</v>
      </c>
      <c r="B7" s="100">
        <v>1</v>
      </c>
      <c r="C7" s="100">
        <v>1</v>
      </c>
      <c r="D7" s="100">
        <v>1</v>
      </c>
      <c r="E7" s="101">
        <v>1</v>
      </c>
      <c r="F7" s="101">
        <v>1</v>
      </c>
      <c r="G7" s="101">
        <v>1</v>
      </c>
      <c r="H7" s="101">
        <v>1</v>
      </c>
      <c r="I7" s="59"/>
      <c r="J7" s="59"/>
      <c r="K7" s="59"/>
      <c r="L7" s="58"/>
      <c r="M7" s="59"/>
      <c r="N7" s="58"/>
      <c r="O7" s="59"/>
      <c r="P7" s="59"/>
      <c r="Q7" s="59"/>
      <c r="R7" s="19"/>
      <c r="S7" s="19"/>
      <c r="T7" s="19"/>
      <c r="U7" s="19"/>
      <c r="V7" s="19"/>
      <c r="W7" s="19"/>
      <c r="X7" s="19"/>
      <c r="Y7" s="19"/>
      <c r="Z7" s="19"/>
      <c r="AA7" s="19"/>
      <c r="AB7" s="19"/>
      <c r="AC7" s="19"/>
      <c r="AD7" s="19"/>
      <c r="AE7" s="19"/>
      <c r="AF7" s="19"/>
      <c r="AG7" s="19"/>
      <c r="AH7" s="19"/>
      <c r="AI7" s="19"/>
      <c r="AJ7" s="19"/>
      <c r="AK7" s="19"/>
      <c r="AL7" s="19"/>
      <c r="AM7" s="19"/>
      <c r="AN7" s="19"/>
      <c r="AO7" s="19"/>
      <c r="AP7" s="15">
        <f t="shared" si="2"/>
        <v>4</v>
      </c>
      <c r="AQ7" s="15">
        <f t="shared" si="1"/>
        <v>7</v>
      </c>
      <c r="AR7" s="40">
        <v>37.955233999999997</v>
      </c>
      <c r="AS7" s="40">
        <f t="shared" si="0"/>
        <v>0.20397620592474741</v>
      </c>
      <c r="AT7" s="27"/>
    </row>
    <row r="8" spans="1:46">
      <c r="A8" s="57" t="s">
        <v>14</v>
      </c>
      <c r="B8" s="100">
        <v>1</v>
      </c>
      <c r="C8" s="100">
        <v>1</v>
      </c>
      <c r="D8" s="100">
        <v>1</v>
      </c>
      <c r="E8" s="101">
        <v>1</v>
      </c>
      <c r="F8" s="101">
        <v>1</v>
      </c>
      <c r="G8" s="101">
        <v>1</v>
      </c>
      <c r="H8" s="101">
        <v>1</v>
      </c>
      <c r="I8" s="59"/>
      <c r="J8" s="59"/>
      <c r="K8" s="59"/>
      <c r="L8" s="58"/>
      <c r="M8" s="59"/>
      <c r="N8" s="58"/>
      <c r="O8" s="59"/>
      <c r="P8" s="59"/>
      <c r="Q8" s="59"/>
      <c r="R8" s="19"/>
      <c r="S8" s="19"/>
      <c r="T8" s="19"/>
      <c r="U8" s="19"/>
      <c r="V8" s="19"/>
      <c r="W8" s="19"/>
      <c r="X8" s="19"/>
      <c r="Y8" s="19"/>
      <c r="Z8" s="19"/>
      <c r="AA8" s="19"/>
      <c r="AB8" s="19"/>
      <c r="AC8" s="19"/>
      <c r="AD8" s="19"/>
      <c r="AE8" s="19"/>
      <c r="AF8" s="19"/>
      <c r="AG8" s="19"/>
      <c r="AH8" s="19"/>
      <c r="AI8" s="19"/>
      <c r="AJ8" s="19"/>
      <c r="AK8" s="19"/>
      <c r="AL8" s="19"/>
      <c r="AM8" s="19"/>
      <c r="AN8" s="19"/>
      <c r="AO8" s="19"/>
      <c r="AP8" s="15">
        <f t="shared" si="2"/>
        <v>4</v>
      </c>
      <c r="AQ8" s="15">
        <f t="shared" si="1"/>
        <v>7</v>
      </c>
      <c r="AR8" s="40">
        <v>41.426354000000003</v>
      </c>
      <c r="AS8" s="40">
        <f t="shared" si="0"/>
        <v>0.22263044180456074</v>
      </c>
      <c r="AT8" s="27"/>
    </row>
    <row r="9" spans="1:46">
      <c r="A9" s="57" t="s">
        <v>15</v>
      </c>
      <c r="B9" s="100">
        <v>1</v>
      </c>
      <c r="C9" s="100">
        <v>1</v>
      </c>
      <c r="D9" s="100">
        <v>1</v>
      </c>
      <c r="E9" s="101">
        <v>1</v>
      </c>
      <c r="F9" s="101">
        <v>1</v>
      </c>
      <c r="G9" s="101">
        <v>1</v>
      </c>
      <c r="H9" s="101">
        <v>1</v>
      </c>
      <c r="I9" s="59"/>
      <c r="J9" s="59"/>
      <c r="K9" s="59"/>
      <c r="L9" s="58"/>
      <c r="M9" s="59"/>
      <c r="N9" s="58"/>
      <c r="O9" s="59"/>
      <c r="P9" s="59"/>
      <c r="Q9" s="59"/>
      <c r="R9" s="19"/>
      <c r="S9" s="19"/>
      <c r="T9" s="19"/>
      <c r="U9" s="19"/>
      <c r="V9" s="19"/>
      <c r="W9" s="19"/>
      <c r="X9" s="19"/>
      <c r="Y9" s="19"/>
      <c r="Z9" s="19"/>
      <c r="AA9" s="19"/>
      <c r="AB9" s="19"/>
      <c r="AC9" s="19"/>
      <c r="AD9" s="19"/>
      <c r="AE9" s="19"/>
      <c r="AF9" s="19"/>
      <c r="AG9" s="19"/>
      <c r="AH9" s="19"/>
      <c r="AI9" s="19"/>
      <c r="AJ9" s="19"/>
      <c r="AK9" s="19"/>
      <c r="AL9" s="19"/>
      <c r="AM9" s="19"/>
      <c r="AN9" s="19"/>
      <c r="AO9" s="19"/>
      <c r="AP9" s="15">
        <f t="shared" si="2"/>
        <v>4</v>
      </c>
      <c r="AQ9" s="15">
        <f t="shared" si="1"/>
        <v>7</v>
      </c>
      <c r="AR9" s="40">
        <v>174.23615700000002</v>
      </c>
      <c r="AS9" s="40">
        <f t="shared" si="0"/>
        <v>0.93636704333764942</v>
      </c>
      <c r="AT9" s="6"/>
    </row>
    <row r="10" spans="1:46">
      <c r="A10" s="57" t="s">
        <v>16</v>
      </c>
      <c r="B10" s="100">
        <v>0</v>
      </c>
      <c r="C10" s="100">
        <v>1</v>
      </c>
      <c r="D10" s="100">
        <v>1</v>
      </c>
      <c r="E10" s="101">
        <v>1</v>
      </c>
      <c r="F10" s="101">
        <v>1</v>
      </c>
      <c r="G10" s="101">
        <v>1</v>
      </c>
      <c r="H10" s="101">
        <v>1</v>
      </c>
      <c r="I10" s="59"/>
      <c r="J10" s="59"/>
      <c r="K10" s="59"/>
      <c r="L10" s="58"/>
      <c r="M10" s="59"/>
      <c r="N10" s="58"/>
      <c r="O10" s="59"/>
      <c r="P10" s="59"/>
      <c r="Q10" s="5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5">
        <f t="shared" si="2"/>
        <v>4</v>
      </c>
      <c r="AQ10" s="15">
        <f t="shared" si="1"/>
        <v>6</v>
      </c>
      <c r="AR10" s="40">
        <v>184.86851799999999</v>
      </c>
      <c r="AS10" s="40">
        <f t="shared" si="0"/>
        <v>0.99350668992241942</v>
      </c>
      <c r="AT10" s="6"/>
    </row>
    <row r="11" spans="1:46">
      <c r="A11" s="57" t="s">
        <v>17</v>
      </c>
      <c r="B11" s="100">
        <v>1</v>
      </c>
      <c r="C11" s="100">
        <v>1</v>
      </c>
      <c r="D11" s="100">
        <v>1</v>
      </c>
      <c r="E11" s="101">
        <v>1</v>
      </c>
      <c r="F11" s="101">
        <v>1</v>
      </c>
      <c r="G11" s="101">
        <v>1</v>
      </c>
      <c r="H11" s="101">
        <v>1</v>
      </c>
      <c r="I11" s="59"/>
      <c r="J11" s="59"/>
      <c r="K11" s="59"/>
      <c r="L11" s="58"/>
      <c r="M11" s="59"/>
      <c r="N11" s="58"/>
      <c r="O11" s="59"/>
      <c r="P11" s="59"/>
      <c r="Q11" s="5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5">
        <f t="shared" si="2"/>
        <v>4</v>
      </c>
      <c r="AQ11" s="15">
        <f t="shared" si="1"/>
        <v>7</v>
      </c>
      <c r="AR11" s="40">
        <v>54.790287999999997</v>
      </c>
      <c r="AS11" s="40">
        <f t="shared" si="0"/>
        <v>0.29444990558520118</v>
      </c>
      <c r="AT11" s="27"/>
    </row>
    <row r="12" spans="1:46">
      <c r="A12" s="57" t="s">
        <v>18</v>
      </c>
      <c r="B12" s="100">
        <v>0</v>
      </c>
      <c r="C12" s="100">
        <v>1</v>
      </c>
      <c r="D12" s="100">
        <v>1</v>
      </c>
      <c r="E12" s="101">
        <v>1</v>
      </c>
      <c r="F12" s="101">
        <v>1</v>
      </c>
      <c r="G12" s="101">
        <v>1</v>
      </c>
      <c r="H12" s="101">
        <v>1</v>
      </c>
      <c r="I12" s="59"/>
      <c r="J12" s="59"/>
      <c r="K12" s="59"/>
      <c r="L12" s="58"/>
      <c r="M12" s="59"/>
      <c r="N12" s="58"/>
      <c r="O12" s="59"/>
      <c r="P12" s="59"/>
      <c r="Q12" s="5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5">
        <f t="shared" si="2"/>
        <v>4</v>
      </c>
      <c r="AQ12" s="15">
        <f t="shared" si="1"/>
        <v>6</v>
      </c>
      <c r="AR12" s="40">
        <v>478.51194800000002</v>
      </c>
      <c r="AS12" s="40">
        <f t="shared" si="0"/>
        <v>2.5715834512494382</v>
      </c>
      <c r="AT12" s="27"/>
    </row>
    <row r="13" spans="1:46">
      <c r="A13" s="57" t="s">
        <v>19</v>
      </c>
      <c r="B13" s="100">
        <v>0</v>
      </c>
      <c r="C13" s="100">
        <v>1</v>
      </c>
      <c r="D13" s="100">
        <v>1</v>
      </c>
      <c r="E13" s="99">
        <v>1</v>
      </c>
      <c r="F13" s="99">
        <v>1</v>
      </c>
      <c r="G13" s="101">
        <v>1</v>
      </c>
      <c r="H13" s="101">
        <v>1</v>
      </c>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5">
        <f t="shared" si="2"/>
        <v>4</v>
      </c>
      <c r="AQ13" s="15">
        <f t="shared" si="1"/>
        <v>6</v>
      </c>
      <c r="AR13" s="40">
        <v>136.34240299999999</v>
      </c>
      <c r="AS13" s="40">
        <f t="shared" si="0"/>
        <v>0.73272123867298244</v>
      </c>
      <c r="AT13" s="6" t="s">
        <v>44</v>
      </c>
    </row>
    <row r="14" spans="1:46">
      <c r="A14" s="57" t="s">
        <v>20</v>
      </c>
      <c r="B14" s="100">
        <v>0</v>
      </c>
      <c r="C14" s="100">
        <v>1</v>
      </c>
      <c r="D14" s="100">
        <v>1</v>
      </c>
      <c r="E14" s="101">
        <v>1</v>
      </c>
      <c r="F14" s="101">
        <v>1</v>
      </c>
      <c r="G14" s="101">
        <v>1</v>
      </c>
      <c r="H14" s="101">
        <v>1</v>
      </c>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5">
        <f t="shared" si="2"/>
        <v>4</v>
      </c>
      <c r="AQ14" s="15">
        <f t="shared" si="1"/>
        <v>6</v>
      </c>
      <c r="AR14" s="40">
        <v>1484.3691290000002</v>
      </c>
      <c r="AS14" s="40">
        <f t="shared" si="0"/>
        <v>7.9771865752491999</v>
      </c>
      <c r="AT14" s="27"/>
    </row>
    <row r="15" spans="1:46">
      <c r="A15" s="57" t="s">
        <v>21</v>
      </c>
      <c r="B15" s="100">
        <v>0</v>
      </c>
      <c r="C15" s="100">
        <v>1</v>
      </c>
      <c r="D15" s="100">
        <v>1</v>
      </c>
      <c r="E15" s="101">
        <v>0</v>
      </c>
      <c r="F15" s="101">
        <v>0</v>
      </c>
      <c r="G15" s="101">
        <v>1</v>
      </c>
      <c r="H15" s="101">
        <v>1</v>
      </c>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5">
        <f t="shared" si="2"/>
        <v>2</v>
      </c>
      <c r="AQ15" s="15">
        <f t="shared" si="1"/>
        <v>4</v>
      </c>
      <c r="AR15" s="40">
        <v>465.71727900000002</v>
      </c>
      <c r="AS15" s="40">
        <f t="shared" si="0"/>
        <v>2.5028232892469338</v>
      </c>
      <c r="AT15" s="27"/>
    </row>
    <row r="16" spans="1:46">
      <c r="A16" s="57" t="s">
        <v>22</v>
      </c>
      <c r="B16" s="100">
        <v>1</v>
      </c>
      <c r="C16" s="100">
        <v>1</v>
      </c>
      <c r="D16" s="100">
        <v>1</v>
      </c>
      <c r="E16" s="101">
        <v>1</v>
      </c>
      <c r="F16" s="101">
        <v>1</v>
      </c>
      <c r="G16" s="101">
        <v>1</v>
      </c>
      <c r="H16" s="101">
        <v>1</v>
      </c>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5">
        <f t="shared" si="2"/>
        <v>4</v>
      </c>
      <c r="AQ16" s="15">
        <f t="shared" si="1"/>
        <v>7</v>
      </c>
      <c r="AR16" s="40">
        <v>968.42677200000003</v>
      </c>
      <c r="AS16" s="40">
        <f t="shared" si="0"/>
        <v>5.2044473936983344</v>
      </c>
      <c r="AT16" s="6"/>
    </row>
    <row r="17" spans="1:46">
      <c r="A17" s="57" t="s">
        <v>23</v>
      </c>
      <c r="B17" s="100">
        <v>1</v>
      </c>
      <c r="C17" s="100">
        <v>1</v>
      </c>
      <c r="D17" s="100">
        <v>1</v>
      </c>
      <c r="E17" s="101">
        <v>1</v>
      </c>
      <c r="F17" s="101">
        <v>1</v>
      </c>
      <c r="G17" s="101">
        <v>1</v>
      </c>
      <c r="H17" s="101">
        <v>1</v>
      </c>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5">
        <f t="shared" si="2"/>
        <v>4</v>
      </c>
      <c r="AQ17" s="15">
        <f t="shared" si="1"/>
        <v>7</v>
      </c>
      <c r="AR17" s="40">
        <v>807.830243</v>
      </c>
      <c r="AS17" s="40">
        <f t="shared" si="0"/>
        <v>4.3413814284060726</v>
      </c>
      <c r="AT17" s="27"/>
    </row>
    <row r="18" spans="1:46">
      <c r="A18" s="57" t="s">
        <v>24</v>
      </c>
      <c r="B18" s="100">
        <v>0</v>
      </c>
      <c r="C18" s="100">
        <v>1</v>
      </c>
      <c r="D18" s="100">
        <v>1</v>
      </c>
      <c r="E18" s="101">
        <v>0</v>
      </c>
      <c r="F18" s="101">
        <v>0</v>
      </c>
      <c r="G18" s="101">
        <v>1</v>
      </c>
      <c r="H18" s="101">
        <v>1</v>
      </c>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5">
        <f t="shared" si="2"/>
        <v>2</v>
      </c>
      <c r="AQ18" s="15">
        <f t="shared" si="1"/>
        <v>4</v>
      </c>
      <c r="AR18" s="40">
        <v>937.26288799999998</v>
      </c>
      <c r="AS18" s="40">
        <f t="shared" si="0"/>
        <v>5.0369687576767799</v>
      </c>
      <c r="AT18" s="27"/>
    </row>
    <row r="19" spans="1:46">
      <c r="A19" s="57" t="s">
        <v>25</v>
      </c>
      <c r="B19" s="100">
        <v>1</v>
      </c>
      <c r="C19" s="100">
        <v>1</v>
      </c>
      <c r="D19" s="100">
        <v>1</v>
      </c>
      <c r="E19" s="101">
        <v>1</v>
      </c>
      <c r="F19" s="101">
        <v>1</v>
      </c>
      <c r="G19" s="101">
        <v>1</v>
      </c>
      <c r="H19" s="101">
        <v>1</v>
      </c>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5">
        <f t="shared" si="2"/>
        <v>4</v>
      </c>
      <c r="AQ19" s="15">
        <f t="shared" si="1"/>
        <v>7</v>
      </c>
      <c r="AR19" s="40">
        <v>942.97895600000004</v>
      </c>
      <c r="AS19" s="40">
        <f t="shared" si="0"/>
        <v>5.0676876267383664</v>
      </c>
      <c r="AT19" s="27"/>
    </row>
    <row r="20" spans="1:46">
      <c r="A20" s="57" t="s">
        <v>26</v>
      </c>
      <c r="B20" s="100">
        <v>1</v>
      </c>
      <c r="C20" s="100">
        <v>1</v>
      </c>
      <c r="D20" s="100">
        <v>1</v>
      </c>
      <c r="E20" s="101">
        <v>1</v>
      </c>
      <c r="F20" s="101">
        <v>1</v>
      </c>
      <c r="G20" s="101">
        <v>1</v>
      </c>
      <c r="H20" s="101">
        <v>1</v>
      </c>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5">
        <f t="shared" si="2"/>
        <v>4</v>
      </c>
      <c r="AQ20" s="15">
        <f t="shared" si="1"/>
        <v>7</v>
      </c>
      <c r="AR20" s="40">
        <v>636.92566099999999</v>
      </c>
      <c r="AS20" s="40">
        <f t="shared" si="0"/>
        <v>3.4229186885500917</v>
      </c>
      <c r="AT20" s="27"/>
    </row>
    <row r="21" spans="1:46">
      <c r="A21" s="57" t="s">
        <v>27</v>
      </c>
      <c r="B21" s="100">
        <v>0</v>
      </c>
      <c r="C21" s="100">
        <v>1</v>
      </c>
      <c r="D21" s="100">
        <v>1</v>
      </c>
      <c r="E21" s="102">
        <v>1</v>
      </c>
      <c r="F21" s="99">
        <v>1</v>
      </c>
      <c r="G21" s="101">
        <v>1</v>
      </c>
      <c r="H21" s="101">
        <v>1</v>
      </c>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5">
        <f t="shared" si="2"/>
        <v>4</v>
      </c>
      <c r="AQ21" s="15">
        <f t="shared" si="1"/>
        <v>6</v>
      </c>
      <c r="AR21" s="40">
        <v>2480.4652999999998</v>
      </c>
      <c r="AS21" s="40">
        <f t="shared" si="0"/>
        <v>13.330332802637718</v>
      </c>
      <c r="AT21" s="27" t="s">
        <v>44</v>
      </c>
    </row>
    <row r="22" spans="1:46">
      <c r="A22" s="57" t="s">
        <v>28</v>
      </c>
      <c r="B22" s="100">
        <v>1</v>
      </c>
      <c r="C22" s="100">
        <v>1</v>
      </c>
      <c r="D22" s="100">
        <v>1</v>
      </c>
      <c r="E22" s="101">
        <v>1</v>
      </c>
      <c r="F22" s="101">
        <v>1</v>
      </c>
      <c r="G22" s="101">
        <v>1</v>
      </c>
      <c r="H22" s="101">
        <v>1</v>
      </c>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5">
        <f t="shared" si="2"/>
        <v>4</v>
      </c>
      <c r="AQ22" s="15">
        <f t="shared" si="1"/>
        <v>7</v>
      </c>
      <c r="AR22" s="40">
        <v>1277.330823</v>
      </c>
      <c r="AS22" s="40">
        <f t="shared" si="0"/>
        <v>6.8645366535291314</v>
      </c>
      <c r="AT22" s="27"/>
    </row>
    <row r="23" spans="1:46">
      <c r="A23" s="57" t="s">
        <v>29</v>
      </c>
      <c r="B23" s="100">
        <v>1</v>
      </c>
      <c r="C23" s="100">
        <v>0</v>
      </c>
      <c r="D23" s="100">
        <v>1</v>
      </c>
      <c r="E23" s="101">
        <v>0</v>
      </c>
      <c r="F23" s="101">
        <v>0</v>
      </c>
      <c r="G23" s="101">
        <v>1</v>
      </c>
      <c r="H23" s="101">
        <v>1</v>
      </c>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5">
        <f t="shared" si="2"/>
        <v>2</v>
      </c>
      <c r="AQ23" s="15">
        <f t="shared" si="1"/>
        <v>4</v>
      </c>
      <c r="AR23" s="40">
        <v>2.2065350000000001</v>
      </c>
      <c r="AS23" s="40">
        <f t="shared" si="0"/>
        <v>1.1858196883733152E-2</v>
      </c>
      <c r="AT23" s="27"/>
    </row>
    <row r="24" spans="1:46">
      <c r="A24" s="57" t="s">
        <v>30</v>
      </c>
      <c r="B24" s="100">
        <v>1</v>
      </c>
      <c r="C24" s="100">
        <v>1</v>
      </c>
      <c r="D24" s="100">
        <v>1</v>
      </c>
      <c r="E24" s="101">
        <v>1</v>
      </c>
      <c r="F24" s="101">
        <v>1</v>
      </c>
      <c r="G24" s="101">
        <v>1</v>
      </c>
      <c r="H24" s="101">
        <v>1</v>
      </c>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5">
        <f t="shared" si="2"/>
        <v>4</v>
      </c>
      <c r="AQ24" s="15">
        <f t="shared" si="1"/>
        <v>7</v>
      </c>
      <c r="AR24" s="40">
        <v>440.29568699999999</v>
      </c>
      <c r="AS24" s="40">
        <f t="shared" si="0"/>
        <v>2.3662044533644591</v>
      </c>
      <c r="AT24" s="27"/>
    </row>
    <row r="25" spans="1:46">
      <c r="A25" s="57" t="s">
        <v>31</v>
      </c>
      <c r="B25" s="100">
        <v>0</v>
      </c>
      <c r="C25" s="100">
        <v>1</v>
      </c>
      <c r="D25" s="100">
        <v>1</v>
      </c>
      <c r="E25" s="101">
        <v>1</v>
      </c>
      <c r="F25" s="101">
        <v>1</v>
      </c>
      <c r="G25" s="101">
        <v>1</v>
      </c>
      <c r="H25" s="101">
        <v>1</v>
      </c>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5">
        <f t="shared" si="2"/>
        <v>4</v>
      </c>
      <c r="AQ25" s="15">
        <f t="shared" si="1"/>
        <v>6</v>
      </c>
      <c r="AR25" s="40">
        <v>284.70685700000001</v>
      </c>
      <c r="AS25" s="40">
        <f t="shared" si="0"/>
        <v>1.5300504929470233</v>
      </c>
      <c r="AT25" s="27"/>
    </row>
    <row r="26" spans="1:46">
      <c r="A26" s="57" t="s">
        <v>32</v>
      </c>
      <c r="B26" s="100">
        <v>0</v>
      </c>
      <c r="C26" s="100">
        <v>1</v>
      </c>
      <c r="D26" s="100">
        <v>1</v>
      </c>
      <c r="E26" s="101">
        <v>1</v>
      </c>
      <c r="F26" s="101">
        <v>1</v>
      </c>
      <c r="G26" s="101">
        <v>1</v>
      </c>
      <c r="H26" s="101">
        <v>1</v>
      </c>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5">
        <f t="shared" si="2"/>
        <v>4</v>
      </c>
      <c r="AQ26" s="15">
        <f t="shared" si="1"/>
        <v>6</v>
      </c>
      <c r="AR26" s="40">
        <v>107.821673</v>
      </c>
      <c r="AS26" s="40">
        <f t="shared" si="0"/>
        <v>0.57944724500970746</v>
      </c>
      <c r="AT26" s="27"/>
    </row>
    <row r="27" spans="1:46">
      <c r="A27" s="57" t="s">
        <v>33</v>
      </c>
      <c r="B27" s="100">
        <v>0</v>
      </c>
      <c r="C27" s="100">
        <v>1</v>
      </c>
      <c r="D27" s="100">
        <v>1</v>
      </c>
      <c r="E27" s="101">
        <v>0</v>
      </c>
      <c r="F27" s="101">
        <v>0</v>
      </c>
      <c r="G27" s="101">
        <v>1</v>
      </c>
      <c r="H27" s="101">
        <v>1</v>
      </c>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5">
        <f t="shared" si="2"/>
        <v>2</v>
      </c>
      <c r="AQ27" s="15">
        <f t="shared" si="1"/>
        <v>4</v>
      </c>
      <c r="AR27" s="40">
        <v>53.856223</v>
      </c>
      <c r="AS27" s="40">
        <f t="shared" si="0"/>
        <v>0.28943012268023738</v>
      </c>
      <c r="AT27" s="27"/>
    </row>
    <row r="28" spans="1:46" ht="14.45" hidden="1">
      <c r="A28" s="16"/>
      <c r="B28" s="17"/>
      <c r="C28" s="17"/>
      <c r="D28" s="17"/>
      <c r="E28" s="17"/>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5">
        <f t="shared" si="2"/>
        <v>0</v>
      </c>
      <c r="AQ28" s="15">
        <f t="shared" si="1"/>
        <v>0</v>
      </c>
      <c r="AR28" s="40"/>
      <c r="AS28" s="40">
        <f t="shared" si="0"/>
        <v>0</v>
      </c>
      <c r="AT28" s="27"/>
    </row>
    <row r="29" spans="1:46" ht="14.45" hidden="1">
      <c r="A29" s="16"/>
      <c r="B29" s="17"/>
      <c r="C29" s="17"/>
      <c r="D29" s="17"/>
      <c r="E29" s="17"/>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5">
        <f t="shared" si="2"/>
        <v>0</v>
      </c>
      <c r="AQ29" s="15">
        <f t="shared" si="1"/>
        <v>0</v>
      </c>
      <c r="AR29" s="40"/>
      <c r="AS29" s="40">
        <f t="shared" si="0"/>
        <v>0</v>
      </c>
      <c r="AT29" s="27"/>
    </row>
    <row r="30" spans="1:46" ht="14.45" hidden="1">
      <c r="A30" s="16"/>
      <c r="B30" s="17"/>
      <c r="C30" s="17"/>
      <c r="D30" s="17"/>
      <c r="E30" s="17"/>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5">
        <f t="shared" si="2"/>
        <v>0</v>
      </c>
      <c r="AQ30" s="15">
        <f t="shared" si="1"/>
        <v>0</v>
      </c>
      <c r="AR30" s="40"/>
      <c r="AS30" s="40">
        <f t="shared" si="0"/>
        <v>0</v>
      </c>
      <c r="AT30" s="27"/>
    </row>
    <row r="31" spans="1:46" ht="14.45" hidden="1">
      <c r="A31" s="16"/>
      <c r="B31" s="17"/>
      <c r="C31" s="17"/>
      <c r="D31" s="17"/>
      <c r="E31" s="17"/>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5">
        <f t="shared" si="2"/>
        <v>0</v>
      </c>
      <c r="AQ31" s="15">
        <f t="shared" si="1"/>
        <v>0</v>
      </c>
      <c r="AR31" s="40"/>
      <c r="AS31" s="40">
        <f t="shared" si="0"/>
        <v>0</v>
      </c>
      <c r="AT31" s="27"/>
    </row>
    <row r="32" spans="1:46" ht="14.45" hidden="1">
      <c r="A32" s="16"/>
      <c r="B32" s="17"/>
      <c r="C32" s="17"/>
      <c r="D32" s="17"/>
      <c r="E32" s="17"/>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5">
        <f t="shared" si="2"/>
        <v>0</v>
      </c>
      <c r="AQ32" s="15">
        <f t="shared" si="1"/>
        <v>0</v>
      </c>
      <c r="AR32" s="40"/>
      <c r="AS32" s="40">
        <f t="shared" si="0"/>
        <v>0</v>
      </c>
      <c r="AT32" s="27"/>
    </row>
    <row r="33" spans="1:46" ht="14.45" hidden="1">
      <c r="A33" s="16"/>
      <c r="B33" s="17"/>
      <c r="C33" s="17"/>
      <c r="D33" s="17"/>
      <c r="E33" s="17"/>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5">
        <f t="shared" si="2"/>
        <v>0</v>
      </c>
      <c r="AQ33" s="15">
        <f t="shared" si="1"/>
        <v>0</v>
      </c>
      <c r="AR33" s="40"/>
      <c r="AS33" s="40">
        <f t="shared" si="0"/>
        <v>0</v>
      </c>
      <c r="AT33" s="27"/>
    </row>
    <row r="34" spans="1:46" ht="14.45" hidden="1">
      <c r="A34" s="16"/>
      <c r="B34" s="17"/>
      <c r="C34" s="17"/>
      <c r="D34" s="17"/>
      <c r="E34" s="17"/>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5">
        <f t="shared" si="2"/>
        <v>0</v>
      </c>
      <c r="AQ34" s="15">
        <f t="shared" si="1"/>
        <v>0</v>
      </c>
      <c r="AR34" s="40"/>
      <c r="AS34" s="40">
        <f t="shared" ref="AS34:AS65" si="3">IFERROR(AR34/$AR$102,0)*100</f>
        <v>0</v>
      </c>
      <c r="AT34" s="27"/>
    </row>
    <row r="35" spans="1:46" ht="14.45" hidden="1">
      <c r="A35" s="16"/>
      <c r="B35" s="17"/>
      <c r="C35" s="17"/>
      <c r="D35" s="17"/>
      <c r="E35" s="17"/>
      <c r="F35" s="19"/>
      <c r="G35" s="19"/>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5">
        <f t="shared" si="2"/>
        <v>0</v>
      </c>
      <c r="AQ35" s="15">
        <f t="shared" si="1"/>
        <v>0</v>
      </c>
      <c r="AR35" s="40"/>
      <c r="AS35" s="40">
        <f t="shared" si="3"/>
        <v>0</v>
      </c>
      <c r="AT35" s="27"/>
    </row>
    <row r="36" spans="1:46" ht="14.45" hidden="1">
      <c r="A36" s="16"/>
      <c r="B36" s="17"/>
      <c r="C36" s="17"/>
      <c r="D36" s="17"/>
      <c r="E36" s="17"/>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5">
        <f t="shared" si="2"/>
        <v>0</v>
      </c>
      <c r="AQ36" s="15">
        <f t="shared" si="1"/>
        <v>0</v>
      </c>
      <c r="AR36" s="40"/>
      <c r="AS36" s="40">
        <f t="shared" si="3"/>
        <v>0</v>
      </c>
      <c r="AT36" s="27"/>
    </row>
    <row r="37" spans="1:46" ht="14.45" hidden="1">
      <c r="A37" s="16"/>
      <c r="B37" s="17"/>
      <c r="C37" s="17"/>
      <c r="D37" s="17"/>
      <c r="E37" s="17"/>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5">
        <f t="shared" si="2"/>
        <v>0</v>
      </c>
      <c r="AQ37" s="15">
        <f t="shared" si="1"/>
        <v>0</v>
      </c>
      <c r="AR37" s="40"/>
      <c r="AS37" s="40">
        <f t="shared" si="3"/>
        <v>0</v>
      </c>
      <c r="AT37" s="27"/>
    </row>
    <row r="38" spans="1:46" ht="14.45" hidden="1">
      <c r="A38" s="16"/>
      <c r="B38" s="17"/>
      <c r="C38" s="17"/>
      <c r="D38" s="17"/>
      <c r="E38" s="17"/>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5">
        <f t="shared" si="2"/>
        <v>0</v>
      </c>
      <c r="AQ38" s="15">
        <f t="shared" si="1"/>
        <v>0</v>
      </c>
      <c r="AR38" s="40"/>
      <c r="AS38" s="40">
        <f t="shared" si="3"/>
        <v>0</v>
      </c>
      <c r="AT38" s="27"/>
    </row>
    <row r="39" spans="1:46" ht="14.45" hidden="1">
      <c r="A39" s="16"/>
      <c r="B39" s="17"/>
      <c r="C39" s="17"/>
      <c r="D39" s="17"/>
      <c r="E39" s="17"/>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5">
        <f t="shared" si="2"/>
        <v>0</v>
      </c>
      <c r="AQ39" s="15">
        <f t="shared" si="1"/>
        <v>0</v>
      </c>
      <c r="AR39" s="40"/>
      <c r="AS39" s="40">
        <f t="shared" si="3"/>
        <v>0</v>
      </c>
      <c r="AT39" s="27"/>
    </row>
    <row r="40" spans="1:46" ht="14.45" hidden="1">
      <c r="A40" s="16"/>
      <c r="B40" s="17"/>
      <c r="C40" s="17"/>
      <c r="D40" s="17"/>
      <c r="E40" s="17"/>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5">
        <f t="shared" si="2"/>
        <v>0</v>
      </c>
      <c r="AQ40" s="15">
        <f t="shared" si="1"/>
        <v>0</v>
      </c>
      <c r="AR40" s="40"/>
      <c r="AS40" s="40">
        <f t="shared" si="3"/>
        <v>0</v>
      </c>
      <c r="AT40" s="27"/>
    </row>
    <row r="41" spans="1:46" ht="14.45" hidden="1">
      <c r="A41" s="16"/>
      <c r="B41" s="17"/>
      <c r="C41" s="17"/>
      <c r="D41" s="17"/>
      <c r="E41" s="17"/>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5">
        <f t="shared" si="2"/>
        <v>0</v>
      </c>
      <c r="AQ41" s="15">
        <f t="shared" si="1"/>
        <v>0</v>
      </c>
      <c r="AR41" s="40"/>
      <c r="AS41" s="40">
        <f t="shared" si="3"/>
        <v>0</v>
      </c>
      <c r="AT41" s="27"/>
    </row>
    <row r="42" spans="1:46" ht="14.45" hidden="1">
      <c r="A42" s="16"/>
      <c r="B42" s="17"/>
      <c r="C42" s="17"/>
      <c r="D42" s="17"/>
      <c r="E42" s="17"/>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5">
        <f t="shared" si="2"/>
        <v>0</v>
      </c>
      <c r="AQ42" s="15">
        <f t="shared" si="1"/>
        <v>0</v>
      </c>
      <c r="AR42" s="40"/>
      <c r="AS42" s="40">
        <f t="shared" si="3"/>
        <v>0</v>
      </c>
      <c r="AT42" s="27"/>
    </row>
    <row r="43" spans="1:46" ht="14.45" hidden="1">
      <c r="A43" s="16"/>
      <c r="B43" s="17"/>
      <c r="C43" s="17"/>
      <c r="D43" s="17"/>
      <c r="E43" s="17"/>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5">
        <f t="shared" si="2"/>
        <v>0</v>
      </c>
      <c r="AQ43" s="15">
        <f t="shared" si="1"/>
        <v>0</v>
      </c>
      <c r="AR43" s="40"/>
      <c r="AS43" s="40">
        <f t="shared" si="3"/>
        <v>0</v>
      </c>
      <c r="AT43" s="27"/>
    </row>
    <row r="44" spans="1:46" ht="14.45" hidden="1">
      <c r="A44" s="16"/>
      <c r="B44" s="17"/>
      <c r="C44" s="17"/>
      <c r="D44" s="17"/>
      <c r="E44" s="17"/>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5">
        <f t="shared" si="2"/>
        <v>0</v>
      </c>
      <c r="AQ44" s="15">
        <f t="shared" si="1"/>
        <v>0</v>
      </c>
      <c r="AR44" s="40"/>
      <c r="AS44" s="40">
        <f t="shared" si="3"/>
        <v>0</v>
      </c>
      <c r="AT44" s="27"/>
    </row>
    <row r="45" spans="1:46" ht="14.45" hidden="1">
      <c r="A45" s="16"/>
      <c r="B45" s="17"/>
      <c r="C45" s="17"/>
      <c r="D45" s="17"/>
      <c r="E45" s="17"/>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5">
        <f t="shared" si="2"/>
        <v>0</v>
      </c>
      <c r="AQ45" s="15">
        <f t="shared" si="1"/>
        <v>0</v>
      </c>
      <c r="AR45" s="40"/>
      <c r="AS45" s="40">
        <f t="shared" si="3"/>
        <v>0</v>
      </c>
      <c r="AT45" s="27"/>
    </row>
    <row r="46" spans="1:46" ht="14.45" hidden="1">
      <c r="A46" s="16"/>
      <c r="B46" s="17"/>
      <c r="C46" s="17"/>
      <c r="D46" s="17"/>
      <c r="E46" s="17"/>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5">
        <f t="shared" si="2"/>
        <v>0</v>
      </c>
      <c r="AQ46" s="15">
        <f t="shared" si="1"/>
        <v>0</v>
      </c>
      <c r="AR46" s="40"/>
      <c r="AS46" s="40">
        <f t="shared" si="3"/>
        <v>0</v>
      </c>
      <c r="AT46" s="27"/>
    </row>
    <row r="47" spans="1:46" ht="14.45" hidden="1">
      <c r="A47" s="16"/>
      <c r="B47" s="17"/>
      <c r="C47" s="17"/>
      <c r="D47" s="17"/>
      <c r="E47" s="17"/>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5">
        <f t="shared" si="2"/>
        <v>0</v>
      </c>
      <c r="AQ47" s="15">
        <f t="shared" si="1"/>
        <v>0</v>
      </c>
      <c r="AR47" s="40"/>
      <c r="AS47" s="40">
        <f t="shared" si="3"/>
        <v>0</v>
      </c>
      <c r="AT47" s="27"/>
    </row>
    <row r="48" spans="1:46" ht="14.45" hidden="1">
      <c r="A48" s="16"/>
      <c r="B48" s="17"/>
      <c r="C48" s="17"/>
      <c r="D48" s="17"/>
      <c r="E48" s="17"/>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5">
        <f t="shared" si="2"/>
        <v>0</v>
      </c>
      <c r="AQ48" s="15">
        <f t="shared" si="1"/>
        <v>0</v>
      </c>
      <c r="AR48" s="40"/>
      <c r="AS48" s="40">
        <f t="shared" si="3"/>
        <v>0</v>
      </c>
      <c r="AT48" s="27"/>
    </row>
    <row r="49" spans="1:46" ht="14.45" hidden="1">
      <c r="A49" s="16"/>
      <c r="B49" s="17"/>
      <c r="C49" s="17"/>
      <c r="D49" s="17"/>
      <c r="E49" s="17"/>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5">
        <f t="shared" si="2"/>
        <v>0</v>
      </c>
      <c r="AQ49" s="15">
        <f t="shared" si="1"/>
        <v>0</v>
      </c>
      <c r="AR49" s="40"/>
      <c r="AS49" s="40">
        <f t="shared" si="3"/>
        <v>0</v>
      </c>
      <c r="AT49" s="27"/>
    </row>
    <row r="50" spans="1:46" ht="14.45" hidden="1">
      <c r="A50" s="16"/>
      <c r="B50" s="17"/>
      <c r="C50" s="17"/>
      <c r="D50" s="17"/>
      <c r="E50" s="17"/>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5">
        <f t="shared" si="2"/>
        <v>0</v>
      </c>
      <c r="AQ50" s="15">
        <f t="shared" si="1"/>
        <v>0</v>
      </c>
      <c r="AR50" s="40"/>
      <c r="AS50" s="40">
        <f t="shared" si="3"/>
        <v>0</v>
      </c>
      <c r="AT50" s="27"/>
    </row>
    <row r="51" spans="1:46" ht="14.45" hidden="1">
      <c r="A51" s="16"/>
      <c r="B51" s="17"/>
      <c r="C51" s="17"/>
      <c r="D51" s="17"/>
      <c r="E51" s="17"/>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5">
        <f t="shared" si="2"/>
        <v>0</v>
      </c>
      <c r="AQ51" s="15">
        <f t="shared" si="1"/>
        <v>0</v>
      </c>
      <c r="AR51" s="40"/>
      <c r="AS51" s="40">
        <f t="shared" si="3"/>
        <v>0</v>
      </c>
      <c r="AT51" s="27"/>
    </row>
    <row r="52" spans="1:46" ht="14.45" hidden="1">
      <c r="A52" s="16"/>
      <c r="B52" s="17"/>
      <c r="C52" s="17"/>
      <c r="D52" s="17"/>
      <c r="E52" s="17"/>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5">
        <f t="shared" si="2"/>
        <v>0</v>
      </c>
      <c r="AQ52" s="15">
        <f t="shared" si="1"/>
        <v>0</v>
      </c>
      <c r="AR52" s="40"/>
      <c r="AS52" s="40">
        <f t="shared" si="3"/>
        <v>0</v>
      </c>
      <c r="AT52" s="27"/>
    </row>
    <row r="53" spans="1:46" ht="14.45" hidden="1">
      <c r="A53" s="16"/>
      <c r="B53" s="17"/>
      <c r="C53" s="17"/>
      <c r="D53" s="17"/>
      <c r="E53" s="17"/>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5">
        <f t="shared" si="2"/>
        <v>0</v>
      </c>
      <c r="AQ53" s="15">
        <f t="shared" si="1"/>
        <v>0</v>
      </c>
      <c r="AR53" s="40"/>
      <c r="AS53" s="40">
        <f t="shared" si="3"/>
        <v>0</v>
      </c>
      <c r="AT53" s="27"/>
    </row>
    <row r="54" spans="1:46" ht="14.45" hidden="1">
      <c r="A54" s="16"/>
      <c r="B54" s="17"/>
      <c r="C54" s="17"/>
      <c r="D54" s="17"/>
      <c r="E54" s="17"/>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5">
        <f t="shared" si="2"/>
        <v>0</v>
      </c>
      <c r="AQ54" s="15">
        <f t="shared" si="1"/>
        <v>0</v>
      </c>
      <c r="AR54" s="40"/>
      <c r="AS54" s="40">
        <f t="shared" si="3"/>
        <v>0</v>
      </c>
      <c r="AT54" s="27"/>
    </row>
    <row r="55" spans="1:46" ht="14.45" hidden="1">
      <c r="A55" s="16"/>
      <c r="B55" s="17"/>
      <c r="C55" s="17"/>
      <c r="D55" s="17"/>
      <c r="E55" s="17"/>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5">
        <f t="shared" si="2"/>
        <v>0</v>
      </c>
      <c r="AQ55" s="15">
        <f t="shared" si="1"/>
        <v>0</v>
      </c>
      <c r="AR55" s="40"/>
      <c r="AS55" s="40">
        <f t="shared" si="3"/>
        <v>0</v>
      </c>
      <c r="AT55" s="27"/>
    </row>
    <row r="56" spans="1:46" ht="14.45" hidden="1">
      <c r="A56" s="16"/>
      <c r="B56" s="17"/>
      <c r="C56" s="17"/>
      <c r="D56" s="17"/>
      <c r="E56" s="17"/>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5">
        <f t="shared" si="2"/>
        <v>0</v>
      </c>
      <c r="AQ56" s="15">
        <f t="shared" si="1"/>
        <v>0</v>
      </c>
      <c r="AR56" s="40"/>
      <c r="AS56" s="40">
        <f t="shared" si="3"/>
        <v>0</v>
      </c>
      <c r="AT56" s="27"/>
    </row>
    <row r="57" spans="1:46" ht="14.45" hidden="1">
      <c r="A57" s="16"/>
      <c r="B57" s="17"/>
      <c r="C57" s="17"/>
      <c r="D57" s="17"/>
      <c r="E57" s="17"/>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5">
        <f t="shared" si="2"/>
        <v>0</v>
      </c>
      <c r="AQ57" s="15">
        <f t="shared" si="1"/>
        <v>0</v>
      </c>
      <c r="AR57" s="40"/>
      <c r="AS57" s="40">
        <f t="shared" si="3"/>
        <v>0</v>
      </c>
      <c r="AT57" s="27"/>
    </row>
    <row r="58" spans="1:46" ht="14.45" hidden="1">
      <c r="A58" s="16"/>
      <c r="B58" s="17"/>
      <c r="C58" s="17"/>
      <c r="D58" s="17"/>
      <c r="E58" s="17"/>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5">
        <f t="shared" si="2"/>
        <v>0</v>
      </c>
      <c r="AQ58" s="15">
        <f t="shared" si="1"/>
        <v>0</v>
      </c>
      <c r="AR58" s="40"/>
      <c r="AS58" s="40">
        <f t="shared" si="3"/>
        <v>0</v>
      </c>
      <c r="AT58" s="27"/>
    </row>
    <row r="59" spans="1:46" ht="14.45" hidden="1">
      <c r="A59" s="16"/>
      <c r="B59" s="17"/>
      <c r="C59" s="17"/>
      <c r="D59" s="17"/>
      <c r="E59" s="17"/>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5">
        <f t="shared" si="2"/>
        <v>0</v>
      </c>
      <c r="AQ59" s="15">
        <f t="shared" si="1"/>
        <v>0</v>
      </c>
      <c r="AR59" s="40"/>
      <c r="AS59" s="40">
        <f t="shared" si="3"/>
        <v>0</v>
      </c>
      <c r="AT59" s="27"/>
    </row>
    <row r="60" spans="1:46" ht="14.45" hidden="1">
      <c r="A60" s="16"/>
      <c r="B60" s="17"/>
      <c r="C60" s="17"/>
      <c r="D60" s="17"/>
      <c r="E60" s="17"/>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5">
        <f t="shared" si="2"/>
        <v>0</v>
      </c>
      <c r="AQ60" s="15">
        <f t="shared" si="1"/>
        <v>0</v>
      </c>
      <c r="AR60" s="40"/>
      <c r="AS60" s="40">
        <f t="shared" si="3"/>
        <v>0</v>
      </c>
      <c r="AT60" s="27"/>
    </row>
    <row r="61" spans="1:46" ht="14.45" hidden="1">
      <c r="A61" s="16"/>
      <c r="B61" s="17"/>
      <c r="C61" s="17"/>
      <c r="D61" s="17"/>
      <c r="E61" s="17"/>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5">
        <f t="shared" si="2"/>
        <v>0</v>
      </c>
      <c r="AQ61" s="15">
        <f t="shared" si="1"/>
        <v>0</v>
      </c>
      <c r="AR61" s="40"/>
      <c r="AS61" s="40">
        <f t="shared" si="3"/>
        <v>0</v>
      </c>
      <c r="AT61" s="27"/>
    </row>
    <row r="62" spans="1:46" ht="14.45" hidden="1">
      <c r="A62" s="16"/>
      <c r="B62" s="17"/>
      <c r="C62" s="17"/>
      <c r="D62" s="17"/>
      <c r="E62" s="17"/>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5">
        <f t="shared" si="2"/>
        <v>0</v>
      </c>
      <c r="AQ62" s="15">
        <f t="shared" si="1"/>
        <v>0</v>
      </c>
      <c r="AR62" s="40"/>
      <c r="AS62" s="40">
        <f t="shared" si="3"/>
        <v>0</v>
      </c>
      <c r="AT62" s="27"/>
    </row>
    <row r="63" spans="1:46" ht="14.45" hidden="1">
      <c r="A63" s="16"/>
      <c r="B63" s="17"/>
      <c r="C63" s="17"/>
      <c r="D63" s="17"/>
      <c r="E63" s="17"/>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5">
        <f t="shared" si="2"/>
        <v>0</v>
      </c>
      <c r="AQ63" s="15">
        <f t="shared" si="1"/>
        <v>0</v>
      </c>
      <c r="AR63" s="40"/>
      <c r="AS63" s="40">
        <f t="shared" si="3"/>
        <v>0</v>
      </c>
      <c r="AT63" s="27"/>
    </row>
    <row r="64" spans="1:46" ht="14.45" hidden="1">
      <c r="A64" s="16"/>
      <c r="B64" s="17"/>
      <c r="C64" s="17"/>
      <c r="D64" s="17"/>
      <c r="E64" s="17"/>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5">
        <f t="shared" si="2"/>
        <v>0</v>
      </c>
      <c r="AQ64" s="15">
        <f t="shared" si="1"/>
        <v>0</v>
      </c>
      <c r="AR64" s="40"/>
      <c r="AS64" s="40">
        <f t="shared" si="3"/>
        <v>0</v>
      </c>
      <c r="AT64" s="27"/>
    </row>
    <row r="65" spans="1:46" ht="14.45" hidden="1">
      <c r="A65" s="16"/>
      <c r="B65" s="17"/>
      <c r="C65" s="17"/>
      <c r="D65" s="17"/>
      <c r="E65" s="17"/>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5">
        <f t="shared" si="2"/>
        <v>0</v>
      </c>
      <c r="AQ65" s="15">
        <f t="shared" si="1"/>
        <v>0</v>
      </c>
      <c r="AR65" s="40"/>
      <c r="AS65" s="40">
        <f t="shared" si="3"/>
        <v>0</v>
      </c>
      <c r="AT65" s="27"/>
    </row>
    <row r="66" spans="1:46" ht="14.45" hidden="1">
      <c r="A66" s="16"/>
      <c r="B66" s="17"/>
      <c r="C66" s="17"/>
      <c r="D66" s="17"/>
      <c r="E66" s="17"/>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5">
        <f t="shared" si="2"/>
        <v>0</v>
      </c>
      <c r="AQ66" s="15">
        <f t="shared" si="1"/>
        <v>0</v>
      </c>
      <c r="AR66" s="40"/>
      <c r="AS66" s="40">
        <f t="shared" ref="AS66:AS97" si="4">IFERROR(AR66/$AR$102,0)*100</f>
        <v>0</v>
      </c>
      <c r="AT66" s="27"/>
    </row>
    <row r="67" spans="1:46" ht="14.45" hidden="1">
      <c r="A67" s="16"/>
      <c r="B67" s="17"/>
      <c r="C67" s="17"/>
      <c r="D67" s="17"/>
      <c r="E67" s="17"/>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5">
        <f t="shared" si="2"/>
        <v>0</v>
      </c>
      <c r="AQ67" s="15">
        <f t="shared" ref="AQ67:AQ102" si="5">SUMIFS(B67:AO67,$B$103:$AO$103,"X")</f>
        <v>0</v>
      </c>
      <c r="AR67" s="40"/>
      <c r="AS67" s="40">
        <f t="shared" si="4"/>
        <v>0</v>
      </c>
      <c r="AT67" s="27"/>
    </row>
    <row r="68" spans="1:46" ht="14.45" hidden="1">
      <c r="A68" s="16"/>
      <c r="B68" s="17"/>
      <c r="C68" s="17"/>
      <c r="D68" s="17"/>
      <c r="E68" s="17"/>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5">
        <f t="shared" ref="AP68:AP102" si="6">SUMIF($B$106:$U$106,"X",B68:U68)</f>
        <v>0</v>
      </c>
      <c r="AQ68" s="15">
        <f t="shared" si="5"/>
        <v>0</v>
      </c>
      <c r="AR68" s="40"/>
      <c r="AS68" s="40">
        <f t="shared" si="4"/>
        <v>0</v>
      </c>
      <c r="AT68" s="27"/>
    </row>
    <row r="69" spans="1:46" ht="14.45" hidden="1">
      <c r="A69" s="16"/>
      <c r="B69" s="17"/>
      <c r="C69" s="17"/>
      <c r="D69" s="17"/>
      <c r="E69" s="17"/>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5">
        <f t="shared" si="6"/>
        <v>0</v>
      </c>
      <c r="AQ69" s="15">
        <f t="shared" si="5"/>
        <v>0</v>
      </c>
      <c r="AR69" s="40"/>
      <c r="AS69" s="40">
        <f t="shared" si="4"/>
        <v>0</v>
      </c>
      <c r="AT69" s="27"/>
    </row>
    <row r="70" spans="1:46" ht="14.45" hidden="1">
      <c r="A70" s="16"/>
      <c r="B70" s="17"/>
      <c r="C70" s="17"/>
      <c r="D70" s="17"/>
      <c r="E70" s="17"/>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5">
        <f t="shared" si="6"/>
        <v>0</v>
      </c>
      <c r="AQ70" s="15">
        <f t="shared" si="5"/>
        <v>0</v>
      </c>
      <c r="AR70" s="40"/>
      <c r="AS70" s="40">
        <f t="shared" si="4"/>
        <v>0</v>
      </c>
      <c r="AT70" s="27"/>
    </row>
    <row r="71" spans="1:46" ht="14.45" hidden="1">
      <c r="A71" s="16"/>
      <c r="B71" s="17"/>
      <c r="C71" s="17"/>
      <c r="D71" s="17"/>
      <c r="E71" s="17"/>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5">
        <f t="shared" si="6"/>
        <v>0</v>
      </c>
      <c r="AQ71" s="15">
        <f t="shared" si="5"/>
        <v>0</v>
      </c>
      <c r="AR71" s="40"/>
      <c r="AS71" s="40">
        <f t="shared" si="4"/>
        <v>0</v>
      </c>
      <c r="AT71" s="27"/>
    </row>
    <row r="72" spans="1:46" ht="14.45" hidden="1">
      <c r="A72" s="16"/>
      <c r="B72" s="17"/>
      <c r="C72" s="17"/>
      <c r="D72" s="17"/>
      <c r="E72" s="17"/>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5">
        <f t="shared" si="6"/>
        <v>0</v>
      </c>
      <c r="AQ72" s="15">
        <f t="shared" si="5"/>
        <v>0</v>
      </c>
      <c r="AR72" s="40"/>
      <c r="AS72" s="40">
        <f t="shared" si="4"/>
        <v>0</v>
      </c>
      <c r="AT72" s="27"/>
    </row>
    <row r="73" spans="1:46" ht="14.45" hidden="1">
      <c r="A73" s="16"/>
      <c r="B73" s="17"/>
      <c r="C73" s="17"/>
      <c r="D73" s="17"/>
      <c r="E73" s="17"/>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5">
        <f t="shared" si="6"/>
        <v>0</v>
      </c>
      <c r="AQ73" s="15">
        <f t="shared" si="5"/>
        <v>0</v>
      </c>
      <c r="AR73" s="40"/>
      <c r="AS73" s="40">
        <f t="shared" si="4"/>
        <v>0</v>
      </c>
      <c r="AT73" s="27"/>
    </row>
    <row r="74" spans="1:46" ht="14.45" hidden="1">
      <c r="A74" s="16"/>
      <c r="B74" s="17"/>
      <c r="C74" s="17"/>
      <c r="D74" s="17"/>
      <c r="E74" s="17"/>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5">
        <f t="shared" si="6"/>
        <v>0</v>
      </c>
      <c r="AQ74" s="15">
        <f t="shared" si="5"/>
        <v>0</v>
      </c>
      <c r="AR74" s="40"/>
      <c r="AS74" s="40">
        <f t="shared" si="4"/>
        <v>0</v>
      </c>
      <c r="AT74" s="27"/>
    </row>
    <row r="75" spans="1:46" ht="14.45" hidden="1">
      <c r="A75" s="16"/>
      <c r="B75" s="17"/>
      <c r="C75" s="17"/>
      <c r="D75" s="17"/>
      <c r="E75" s="17"/>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5">
        <f t="shared" si="6"/>
        <v>0</v>
      </c>
      <c r="AQ75" s="15">
        <f t="shared" si="5"/>
        <v>0</v>
      </c>
      <c r="AR75" s="40"/>
      <c r="AS75" s="40">
        <f t="shared" si="4"/>
        <v>0</v>
      </c>
      <c r="AT75" s="27"/>
    </row>
    <row r="76" spans="1:46" ht="14.45" hidden="1">
      <c r="A76" s="16"/>
      <c r="B76" s="17"/>
      <c r="C76" s="17"/>
      <c r="D76" s="17"/>
      <c r="E76" s="17"/>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5">
        <f t="shared" si="6"/>
        <v>0</v>
      </c>
      <c r="AQ76" s="15">
        <f t="shared" si="5"/>
        <v>0</v>
      </c>
      <c r="AR76" s="40"/>
      <c r="AS76" s="40">
        <f t="shared" si="4"/>
        <v>0</v>
      </c>
      <c r="AT76" s="27"/>
    </row>
    <row r="77" spans="1:46" ht="14.45" hidden="1">
      <c r="A77" s="16"/>
      <c r="B77" s="17"/>
      <c r="C77" s="17"/>
      <c r="D77" s="17"/>
      <c r="E77" s="17"/>
      <c r="F77" s="19"/>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5">
        <f t="shared" si="6"/>
        <v>0</v>
      </c>
      <c r="AQ77" s="15">
        <f t="shared" si="5"/>
        <v>0</v>
      </c>
      <c r="AR77" s="40"/>
      <c r="AS77" s="40">
        <f t="shared" si="4"/>
        <v>0</v>
      </c>
      <c r="AT77" s="27"/>
    </row>
    <row r="78" spans="1:46" ht="14.45" hidden="1">
      <c r="A78" s="16"/>
      <c r="B78" s="17"/>
      <c r="C78" s="17"/>
      <c r="D78" s="17"/>
      <c r="E78" s="17"/>
      <c r="F78" s="19"/>
      <c r="G78" s="19"/>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5">
        <f t="shared" si="6"/>
        <v>0</v>
      </c>
      <c r="AQ78" s="15">
        <f t="shared" si="5"/>
        <v>0</v>
      </c>
      <c r="AR78" s="40"/>
      <c r="AS78" s="40">
        <f t="shared" si="4"/>
        <v>0</v>
      </c>
      <c r="AT78" s="27"/>
    </row>
    <row r="79" spans="1:46" ht="14.45" hidden="1">
      <c r="A79" s="16"/>
      <c r="B79" s="17"/>
      <c r="C79" s="17"/>
      <c r="D79" s="17"/>
      <c r="E79" s="17"/>
      <c r="F79" s="19"/>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5">
        <f t="shared" si="6"/>
        <v>0</v>
      </c>
      <c r="AQ79" s="15">
        <f t="shared" si="5"/>
        <v>0</v>
      </c>
      <c r="AR79" s="40"/>
      <c r="AS79" s="40">
        <f t="shared" si="4"/>
        <v>0</v>
      </c>
      <c r="AT79" s="27"/>
    </row>
    <row r="80" spans="1:46" ht="14.45" hidden="1">
      <c r="A80" s="16"/>
      <c r="B80" s="17"/>
      <c r="C80" s="17"/>
      <c r="D80" s="17"/>
      <c r="E80" s="17"/>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5">
        <f t="shared" si="6"/>
        <v>0</v>
      </c>
      <c r="AQ80" s="15">
        <f t="shared" si="5"/>
        <v>0</v>
      </c>
      <c r="AR80" s="40"/>
      <c r="AS80" s="40">
        <f t="shared" si="4"/>
        <v>0</v>
      </c>
      <c r="AT80" s="27"/>
    </row>
    <row r="81" spans="1:46" ht="14.45" hidden="1">
      <c r="A81" s="16"/>
      <c r="B81" s="17"/>
      <c r="C81" s="17"/>
      <c r="D81" s="17"/>
      <c r="E81" s="17"/>
      <c r="F81" s="1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5">
        <f t="shared" si="6"/>
        <v>0</v>
      </c>
      <c r="AQ81" s="15">
        <f t="shared" si="5"/>
        <v>0</v>
      </c>
      <c r="AR81" s="40"/>
      <c r="AS81" s="40">
        <f t="shared" si="4"/>
        <v>0</v>
      </c>
      <c r="AT81" s="27"/>
    </row>
    <row r="82" spans="1:46" ht="14.45" hidden="1">
      <c r="A82" s="16"/>
      <c r="B82" s="17"/>
      <c r="C82" s="17"/>
      <c r="D82" s="17"/>
      <c r="E82" s="17"/>
      <c r="F82" s="1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5">
        <f t="shared" si="6"/>
        <v>0</v>
      </c>
      <c r="AQ82" s="15">
        <f t="shared" si="5"/>
        <v>0</v>
      </c>
      <c r="AR82" s="40"/>
      <c r="AS82" s="40">
        <f t="shared" si="4"/>
        <v>0</v>
      </c>
      <c r="AT82" s="27"/>
    </row>
    <row r="83" spans="1:46" ht="14.45" hidden="1">
      <c r="A83" s="16"/>
      <c r="B83" s="17"/>
      <c r="C83" s="17"/>
      <c r="D83" s="17"/>
      <c r="E83" s="17"/>
      <c r="F83" s="19"/>
      <c r="G83" s="19"/>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5">
        <f t="shared" si="6"/>
        <v>0</v>
      </c>
      <c r="AQ83" s="15">
        <f t="shared" si="5"/>
        <v>0</v>
      </c>
      <c r="AR83" s="40"/>
      <c r="AS83" s="40">
        <f t="shared" si="4"/>
        <v>0</v>
      </c>
      <c r="AT83" s="27"/>
    </row>
    <row r="84" spans="1:46" ht="14.45" hidden="1">
      <c r="A84" s="16"/>
      <c r="B84" s="17"/>
      <c r="C84" s="17"/>
      <c r="D84" s="17"/>
      <c r="E84" s="17"/>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5">
        <f t="shared" si="6"/>
        <v>0</v>
      </c>
      <c r="AQ84" s="15">
        <f t="shared" si="5"/>
        <v>0</v>
      </c>
      <c r="AR84" s="40"/>
      <c r="AS84" s="40">
        <f t="shared" si="4"/>
        <v>0</v>
      </c>
      <c r="AT84" s="27"/>
    </row>
    <row r="85" spans="1:46" ht="14.45" hidden="1">
      <c r="A85" s="16"/>
      <c r="B85" s="17"/>
      <c r="C85" s="17"/>
      <c r="D85" s="17"/>
      <c r="E85" s="17"/>
      <c r="F85" s="19"/>
      <c r="G85" s="19"/>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9"/>
      <c r="AP85" s="15">
        <f t="shared" si="6"/>
        <v>0</v>
      </c>
      <c r="AQ85" s="15">
        <f t="shared" si="5"/>
        <v>0</v>
      </c>
      <c r="AR85" s="40"/>
      <c r="AS85" s="40">
        <f t="shared" si="4"/>
        <v>0</v>
      </c>
      <c r="AT85" s="27"/>
    </row>
    <row r="86" spans="1:46" ht="14.45" hidden="1">
      <c r="A86" s="16"/>
      <c r="B86" s="17"/>
      <c r="C86" s="17"/>
      <c r="D86" s="17"/>
      <c r="E86" s="17"/>
      <c r="F86" s="19"/>
      <c r="G86" s="19"/>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5">
        <f t="shared" si="6"/>
        <v>0</v>
      </c>
      <c r="AQ86" s="15">
        <f t="shared" si="5"/>
        <v>0</v>
      </c>
      <c r="AR86" s="40"/>
      <c r="AS86" s="40">
        <f t="shared" si="4"/>
        <v>0</v>
      </c>
      <c r="AT86" s="27"/>
    </row>
    <row r="87" spans="1:46" ht="14.45" hidden="1">
      <c r="A87" s="16"/>
      <c r="B87" s="17"/>
      <c r="C87" s="17"/>
      <c r="D87" s="17"/>
      <c r="E87" s="17"/>
      <c r="F87" s="19"/>
      <c r="G87" s="19"/>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5">
        <f t="shared" si="6"/>
        <v>0</v>
      </c>
      <c r="AQ87" s="15">
        <f t="shared" si="5"/>
        <v>0</v>
      </c>
      <c r="AR87" s="40"/>
      <c r="AS87" s="40">
        <f t="shared" si="4"/>
        <v>0</v>
      </c>
      <c r="AT87" s="27"/>
    </row>
    <row r="88" spans="1:46" ht="14.45" hidden="1">
      <c r="A88" s="16"/>
      <c r="B88" s="17"/>
      <c r="C88" s="17"/>
      <c r="D88" s="17"/>
      <c r="E88" s="17"/>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5">
        <f t="shared" si="6"/>
        <v>0</v>
      </c>
      <c r="AQ88" s="15">
        <f t="shared" si="5"/>
        <v>0</v>
      </c>
      <c r="AR88" s="40"/>
      <c r="AS88" s="40">
        <f t="shared" si="4"/>
        <v>0</v>
      </c>
      <c r="AT88" s="27"/>
    </row>
    <row r="89" spans="1:46" ht="14.45" hidden="1">
      <c r="A89" s="16"/>
      <c r="B89" s="17"/>
      <c r="C89" s="17"/>
      <c r="D89" s="17"/>
      <c r="E89" s="17"/>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5">
        <f t="shared" si="6"/>
        <v>0</v>
      </c>
      <c r="AQ89" s="15">
        <f t="shared" si="5"/>
        <v>0</v>
      </c>
      <c r="AR89" s="40"/>
      <c r="AS89" s="40">
        <f t="shared" si="4"/>
        <v>0</v>
      </c>
      <c r="AT89" s="27"/>
    </row>
    <row r="90" spans="1:46" ht="14.45" hidden="1">
      <c r="A90" s="16"/>
      <c r="B90" s="17"/>
      <c r="C90" s="17"/>
      <c r="D90" s="17"/>
      <c r="E90" s="17"/>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5">
        <f t="shared" si="6"/>
        <v>0</v>
      </c>
      <c r="AQ90" s="15">
        <f t="shared" si="5"/>
        <v>0</v>
      </c>
      <c r="AR90" s="40"/>
      <c r="AS90" s="40">
        <f t="shared" si="4"/>
        <v>0</v>
      </c>
      <c r="AT90" s="27"/>
    </row>
    <row r="91" spans="1:46" ht="14.45" hidden="1">
      <c r="A91" s="16"/>
      <c r="B91" s="17"/>
      <c r="C91" s="17"/>
      <c r="D91" s="17"/>
      <c r="E91" s="17"/>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5">
        <f t="shared" si="6"/>
        <v>0</v>
      </c>
      <c r="AQ91" s="15">
        <f t="shared" si="5"/>
        <v>0</v>
      </c>
      <c r="AR91" s="40"/>
      <c r="AS91" s="40">
        <f t="shared" si="4"/>
        <v>0</v>
      </c>
      <c r="AT91" s="27"/>
    </row>
    <row r="92" spans="1:46" ht="14.45" hidden="1">
      <c r="A92" s="16"/>
      <c r="B92" s="17"/>
      <c r="C92" s="17"/>
      <c r="D92" s="17"/>
      <c r="E92" s="17"/>
      <c r="F92" s="19"/>
      <c r="G92" s="19"/>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5">
        <f t="shared" si="6"/>
        <v>0</v>
      </c>
      <c r="AQ92" s="15">
        <f t="shared" si="5"/>
        <v>0</v>
      </c>
      <c r="AR92" s="40"/>
      <c r="AS92" s="40">
        <f t="shared" si="4"/>
        <v>0</v>
      </c>
      <c r="AT92" s="27"/>
    </row>
    <row r="93" spans="1:46" ht="14.45" hidden="1">
      <c r="A93" s="16"/>
      <c r="B93" s="17"/>
      <c r="C93" s="17"/>
      <c r="D93" s="17"/>
      <c r="E93" s="17"/>
      <c r="F93" s="19"/>
      <c r="G93" s="19"/>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5">
        <f t="shared" si="6"/>
        <v>0</v>
      </c>
      <c r="AQ93" s="15">
        <f t="shared" si="5"/>
        <v>0</v>
      </c>
      <c r="AR93" s="40"/>
      <c r="AS93" s="40">
        <f t="shared" si="4"/>
        <v>0</v>
      </c>
      <c r="AT93" s="27"/>
    </row>
    <row r="94" spans="1:46" ht="14.45" hidden="1">
      <c r="A94" s="16"/>
      <c r="B94" s="17"/>
      <c r="C94" s="17"/>
      <c r="D94" s="17"/>
      <c r="E94" s="17"/>
      <c r="F94" s="19"/>
      <c r="G94" s="19"/>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9"/>
      <c r="AP94" s="15">
        <f t="shared" si="6"/>
        <v>0</v>
      </c>
      <c r="AQ94" s="15">
        <f t="shared" si="5"/>
        <v>0</v>
      </c>
      <c r="AR94" s="40"/>
      <c r="AS94" s="40">
        <f t="shared" si="4"/>
        <v>0</v>
      </c>
      <c r="AT94" s="27"/>
    </row>
    <row r="95" spans="1:46" ht="14.45" hidden="1">
      <c r="A95" s="16"/>
      <c r="B95" s="17"/>
      <c r="C95" s="17"/>
      <c r="D95" s="17"/>
      <c r="E95" s="17"/>
      <c r="F95" s="19"/>
      <c r="G95" s="19"/>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5">
        <f t="shared" si="6"/>
        <v>0</v>
      </c>
      <c r="AQ95" s="15">
        <f t="shared" si="5"/>
        <v>0</v>
      </c>
      <c r="AR95" s="40"/>
      <c r="AS95" s="40">
        <f t="shared" si="4"/>
        <v>0</v>
      </c>
      <c r="AT95" s="27"/>
    </row>
    <row r="96" spans="1:46" ht="14.45" hidden="1">
      <c r="A96" s="16"/>
      <c r="B96" s="17"/>
      <c r="C96" s="17"/>
      <c r="D96" s="17"/>
      <c r="E96" s="17"/>
      <c r="F96" s="19"/>
      <c r="G96" s="19"/>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5">
        <f t="shared" si="6"/>
        <v>0</v>
      </c>
      <c r="AQ96" s="15">
        <f t="shared" si="5"/>
        <v>0</v>
      </c>
      <c r="AR96" s="40"/>
      <c r="AS96" s="40">
        <f t="shared" si="4"/>
        <v>0</v>
      </c>
      <c r="AT96" s="27"/>
    </row>
    <row r="97" spans="1:47" ht="14.45" hidden="1">
      <c r="A97" s="16"/>
      <c r="B97" s="17"/>
      <c r="C97" s="17"/>
      <c r="D97" s="17"/>
      <c r="E97" s="17"/>
      <c r="F97" s="19"/>
      <c r="G97" s="19"/>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5">
        <f t="shared" si="6"/>
        <v>0</v>
      </c>
      <c r="AQ97" s="15">
        <f t="shared" si="5"/>
        <v>0</v>
      </c>
      <c r="AR97" s="40"/>
      <c r="AS97" s="40">
        <f t="shared" si="4"/>
        <v>0</v>
      </c>
      <c r="AT97" s="27"/>
    </row>
    <row r="98" spans="1:47" ht="14.45" hidden="1">
      <c r="A98" s="16"/>
      <c r="B98" s="17"/>
      <c r="C98" s="17"/>
      <c r="D98" s="17"/>
      <c r="E98" s="17"/>
      <c r="F98" s="19"/>
      <c r="G98" s="19"/>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9"/>
      <c r="AP98" s="15">
        <f t="shared" si="6"/>
        <v>0</v>
      </c>
      <c r="AQ98" s="15">
        <f t="shared" si="5"/>
        <v>0</v>
      </c>
      <c r="AR98" s="40"/>
      <c r="AS98" s="40">
        <f t="shared" ref="AS98:AS101" si="7">IFERROR(AR98/$AR$102,0)*100</f>
        <v>0</v>
      </c>
      <c r="AT98" s="27"/>
    </row>
    <row r="99" spans="1:47" ht="14.45" hidden="1">
      <c r="A99" s="16"/>
      <c r="B99" s="17"/>
      <c r="C99" s="17"/>
      <c r="D99" s="17"/>
      <c r="E99" s="17"/>
      <c r="F99" s="19"/>
      <c r="G99" s="19"/>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5">
        <f t="shared" si="6"/>
        <v>0</v>
      </c>
      <c r="AQ99" s="15">
        <f t="shared" si="5"/>
        <v>0</v>
      </c>
      <c r="AR99" s="40"/>
      <c r="AS99" s="40">
        <f t="shared" si="7"/>
        <v>0</v>
      </c>
      <c r="AT99" s="27"/>
    </row>
    <row r="100" spans="1:47" ht="14.45" hidden="1">
      <c r="A100" s="16"/>
      <c r="B100" s="17"/>
      <c r="C100" s="17"/>
      <c r="D100" s="17"/>
      <c r="E100" s="17"/>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5">
        <f t="shared" si="6"/>
        <v>0</v>
      </c>
      <c r="AQ100" s="15">
        <f t="shared" si="5"/>
        <v>0</v>
      </c>
      <c r="AR100" s="40"/>
      <c r="AS100" s="40">
        <f t="shared" si="7"/>
        <v>0</v>
      </c>
      <c r="AT100" s="27"/>
    </row>
    <row r="101" spans="1:47" ht="14.45" hidden="1">
      <c r="A101" s="16"/>
      <c r="B101" s="17"/>
      <c r="C101" s="17"/>
      <c r="D101" s="17"/>
      <c r="E101" s="17"/>
      <c r="F101" s="19"/>
      <c r="G101" s="19"/>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5">
        <f t="shared" si="6"/>
        <v>0</v>
      </c>
      <c r="AQ101" s="15">
        <f t="shared" si="5"/>
        <v>0</v>
      </c>
      <c r="AR101" s="40"/>
      <c r="AS101" s="40">
        <f t="shared" si="7"/>
        <v>0</v>
      </c>
      <c r="AT101" s="27"/>
    </row>
    <row r="102" spans="1:47" ht="14.45">
      <c r="A102" s="14" t="s">
        <v>45</v>
      </c>
      <c r="B102" s="18">
        <f>SUM(B2:B101)</f>
        <v>16</v>
      </c>
      <c r="C102" s="18">
        <f t="shared" ref="C102:AO102" si="8">SUM(C2:C101)</f>
        <v>25</v>
      </c>
      <c r="D102" s="18">
        <f t="shared" si="8"/>
        <v>26</v>
      </c>
      <c r="E102" s="18">
        <f t="shared" si="8"/>
        <v>22</v>
      </c>
      <c r="F102" s="18">
        <f t="shared" si="8"/>
        <v>22</v>
      </c>
      <c r="G102" s="18">
        <f t="shared" si="8"/>
        <v>26</v>
      </c>
      <c r="H102" s="18">
        <f t="shared" si="8"/>
        <v>26</v>
      </c>
      <c r="I102" s="18">
        <f t="shared" si="8"/>
        <v>0</v>
      </c>
      <c r="J102" s="18">
        <f t="shared" si="8"/>
        <v>0</v>
      </c>
      <c r="K102" s="18">
        <f t="shared" si="8"/>
        <v>0</v>
      </c>
      <c r="L102" s="18">
        <f t="shared" si="8"/>
        <v>0</v>
      </c>
      <c r="M102" s="18">
        <f t="shared" si="8"/>
        <v>0</v>
      </c>
      <c r="N102" s="18">
        <f t="shared" si="8"/>
        <v>0</v>
      </c>
      <c r="O102" s="18">
        <f t="shared" si="8"/>
        <v>0</v>
      </c>
      <c r="P102" s="18">
        <f t="shared" si="8"/>
        <v>0</v>
      </c>
      <c r="Q102" s="18">
        <f t="shared" si="8"/>
        <v>0</v>
      </c>
      <c r="R102" s="18">
        <f t="shared" si="8"/>
        <v>0</v>
      </c>
      <c r="S102" s="18">
        <f t="shared" si="8"/>
        <v>0</v>
      </c>
      <c r="T102" s="18">
        <f t="shared" si="8"/>
        <v>0</v>
      </c>
      <c r="U102" s="18">
        <f t="shared" si="8"/>
        <v>0</v>
      </c>
      <c r="V102" s="18">
        <f t="shared" si="8"/>
        <v>0</v>
      </c>
      <c r="W102" s="18">
        <f t="shared" si="8"/>
        <v>0</v>
      </c>
      <c r="X102" s="18">
        <f t="shared" si="8"/>
        <v>0</v>
      </c>
      <c r="Y102" s="18">
        <f t="shared" si="8"/>
        <v>0</v>
      </c>
      <c r="Z102" s="18">
        <f t="shared" si="8"/>
        <v>0</v>
      </c>
      <c r="AA102" s="18">
        <f t="shared" si="8"/>
        <v>0</v>
      </c>
      <c r="AB102" s="18">
        <f t="shared" si="8"/>
        <v>0</v>
      </c>
      <c r="AC102" s="18">
        <f t="shared" si="8"/>
        <v>0</v>
      </c>
      <c r="AD102" s="18">
        <f t="shared" si="8"/>
        <v>0</v>
      </c>
      <c r="AE102" s="18">
        <f t="shared" si="8"/>
        <v>0</v>
      </c>
      <c r="AF102" s="18">
        <f t="shared" si="8"/>
        <v>0</v>
      </c>
      <c r="AG102" s="18">
        <f t="shared" si="8"/>
        <v>0</v>
      </c>
      <c r="AH102" s="18">
        <f t="shared" si="8"/>
        <v>0</v>
      </c>
      <c r="AI102" s="18">
        <f t="shared" si="8"/>
        <v>0</v>
      </c>
      <c r="AJ102" s="18">
        <f t="shared" si="8"/>
        <v>0</v>
      </c>
      <c r="AK102" s="18">
        <f t="shared" si="8"/>
        <v>0</v>
      </c>
      <c r="AL102" s="18">
        <f t="shared" si="8"/>
        <v>0</v>
      </c>
      <c r="AM102" s="18">
        <f t="shared" si="8"/>
        <v>0</v>
      </c>
      <c r="AN102" s="18">
        <f t="shared" si="8"/>
        <v>0</v>
      </c>
      <c r="AO102" s="18">
        <f t="shared" si="8"/>
        <v>0</v>
      </c>
      <c r="AP102" s="15">
        <f t="shared" si="6"/>
        <v>96</v>
      </c>
      <c r="AQ102" s="15">
        <f t="shared" si="5"/>
        <v>163</v>
      </c>
      <c r="AR102" s="41">
        <f>SUM(AR2:AR101)</f>
        <v>18607.677218000004</v>
      </c>
      <c r="AS102" s="41">
        <f>SUM(AS2:AS101)</f>
        <v>99.999999999999986</v>
      </c>
      <c r="AT102" s="27"/>
    </row>
    <row r="103" spans="1:47" ht="14.45">
      <c r="A103" s="50" t="s">
        <v>46</v>
      </c>
      <c r="B103" s="50" t="s">
        <v>44</v>
      </c>
      <c r="C103" s="50" t="s">
        <v>44</v>
      </c>
      <c r="D103" s="50" t="s">
        <v>44</v>
      </c>
      <c r="E103" s="50" t="s">
        <v>44</v>
      </c>
      <c r="F103" s="50" t="s">
        <v>44</v>
      </c>
      <c r="G103" s="50" t="s">
        <v>44</v>
      </c>
      <c r="H103" s="50" t="s">
        <v>44</v>
      </c>
      <c r="I103" s="50"/>
      <c r="J103" s="50"/>
      <c r="K103" s="50"/>
      <c r="L103" s="50"/>
      <c r="M103" s="50"/>
      <c r="N103" s="50"/>
      <c r="O103" s="50"/>
      <c r="P103" s="50"/>
      <c r="Q103" s="50"/>
      <c r="R103" s="50"/>
      <c r="S103" s="50"/>
      <c r="T103" s="50"/>
      <c r="U103" s="50"/>
      <c r="V103" s="50"/>
      <c r="W103" s="50"/>
      <c r="X103" s="50"/>
      <c r="Y103" s="50"/>
      <c r="Z103" s="50"/>
      <c r="AA103" s="50"/>
      <c r="AB103" s="50"/>
      <c r="AC103" s="50"/>
      <c r="AD103" s="50"/>
      <c r="AE103" s="50"/>
      <c r="AF103" s="50"/>
      <c r="AG103" s="50"/>
      <c r="AH103" s="50"/>
      <c r="AI103" s="50"/>
      <c r="AJ103" s="50"/>
      <c r="AK103" s="50"/>
      <c r="AL103" s="50"/>
      <c r="AM103" s="50"/>
      <c r="AN103" s="50"/>
      <c r="AO103" s="50"/>
      <c r="AP103" s="9"/>
      <c r="AQ103" s="9"/>
      <c r="AR103" s="42"/>
      <c r="AS103" s="42"/>
      <c r="AT103" s="28"/>
      <c r="AU103" s="28"/>
    </row>
    <row r="104" spans="1:47" ht="14.45">
      <c r="A104" s="6" t="s">
        <v>47</v>
      </c>
      <c r="B104" s="6"/>
      <c r="C104" s="6"/>
      <c r="D104" s="6" t="s">
        <v>44</v>
      </c>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9"/>
      <c r="AQ104" s="9"/>
      <c r="AR104" s="42"/>
      <c r="AS104" s="42"/>
      <c r="AT104" s="28"/>
      <c r="AU104" s="28"/>
    </row>
    <row r="105" spans="1:47" ht="14.45">
      <c r="A105" s="6" t="s">
        <v>48</v>
      </c>
      <c r="B105" s="6" t="s">
        <v>44</v>
      </c>
      <c r="C105" s="6" t="s">
        <v>44</v>
      </c>
      <c r="D105" s="6" t="s">
        <v>44</v>
      </c>
      <c r="E105" s="6"/>
      <c r="F105" s="6"/>
      <c r="G105" s="51"/>
      <c r="H105" s="51"/>
      <c r="I105" s="51"/>
      <c r="J105" s="51"/>
      <c r="K105" s="51"/>
      <c r="L105" s="51"/>
      <c r="M105" s="51"/>
      <c r="N105" s="51"/>
      <c r="O105" s="51"/>
      <c r="P105" s="51"/>
      <c r="Q105" s="51"/>
      <c r="R105" s="51"/>
      <c r="S105" s="51"/>
      <c r="T105" s="51"/>
      <c r="U105" s="51"/>
      <c r="V105" s="51"/>
      <c r="W105" s="51"/>
      <c r="X105" s="51"/>
      <c r="Y105" s="51"/>
      <c r="Z105" s="51"/>
      <c r="AA105" s="51"/>
      <c r="AB105" s="51"/>
      <c r="AC105" s="51"/>
      <c r="AD105" s="51"/>
      <c r="AE105" s="51"/>
      <c r="AF105" s="51"/>
      <c r="AG105" s="51"/>
      <c r="AH105" s="51"/>
      <c r="AI105" s="51"/>
      <c r="AJ105" s="51"/>
      <c r="AK105" s="51"/>
      <c r="AL105" s="51"/>
      <c r="AM105" s="51"/>
      <c r="AN105" s="51"/>
      <c r="AO105" s="51"/>
      <c r="AP105" s="9"/>
      <c r="AQ105" s="9"/>
      <c r="AR105" s="43"/>
      <c r="AS105" s="43"/>
      <c r="AT105" s="28"/>
      <c r="AU105" s="28"/>
    </row>
    <row r="106" spans="1:47" ht="14.45">
      <c r="A106" s="6" t="s">
        <v>49</v>
      </c>
      <c r="B106" s="6"/>
      <c r="C106" s="6"/>
      <c r="D106" s="6"/>
      <c r="E106" s="6" t="s">
        <v>44</v>
      </c>
      <c r="F106" s="6" t="s">
        <v>44</v>
      </c>
      <c r="G106" s="51" t="s">
        <v>44</v>
      </c>
      <c r="H106" s="51" t="s">
        <v>44</v>
      </c>
      <c r="I106" s="51"/>
      <c r="J106" s="51"/>
      <c r="K106" s="51"/>
      <c r="L106" s="51"/>
      <c r="M106" s="51"/>
      <c r="N106" s="51"/>
      <c r="O106" s="51"/>
      <c r="P106" s="51"/>
      <c r="Q106" s="51"/>
      <c r="R106" s="51"/>
      <c r="S106" s="51"/>
      <c r="T106" s="51"/>
      <c r="U106" s="51"/>
      <c r="V106" s="51"/>
      <c r="W106" s="51"/>
      <c r="X106" s="51"/>
      <c r="Y106" s="51"/>
      <c r="Z106" s="51"/>
      <c r="AA106" s="51"/>
      <c r="AB106" s="51"/>
      <c r="AC106" s="51"/>
      <c r="AD106" s="51"/>
      <c r="AE106" s="51"/>
      <c r="AF106" s="51"/>
      <c r="AG106" s="51"/>
      <c r="AH106" s="51"/>
      <c r="AI106" s="51"/>
      <c r="AJ106" s="51"/>
      <c r="AK106" s="51"/>
      <c r="AL106" s="51"/>
      <c r="AM106" s="51"/>
      <c r="AN106" s="51"/>
      <c r="AO106" s="51"/>
      <c r="AP106" s="9"/>
      <c r="AQ106" s="9"/>
      <c r="AR106" s="43"/>
      <c r="AS106" s="43"/>
      <c r="AT106" s="28"/>
      <c r="AU106" s="28"/>
    </row>
    <row r="107" spans="1:47" ht="14.45">
      <c r="A107" s="6" t="s">
        <v>50</v>
      </c>
      <c r="B107" s="6"/>
      <c r="C107" s="6"/>
      <c r="D107" s="6"/>
      <c r="E107" s="6" t="s">
        <v>44</v>
      </c>
      <c r="F107" s="6" t="s">
        <v>44</v>
      </c>
      <c r="G107" s="51"/>
      <c r="H107" s="51"/>
      <c r="I107" s="51"/>
      <c r="J107" s="51"/>
      <c r="K107" s="51"/>
      <c r="L107" s="51"/>
      <c r="M107" s="51"/>
      <c r="N107" s="51"/>
      <c r="O107" s="51"/>
      <c r="P107" s="51"/>
      <c r="Q107" s="51"/>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9"/>
      <c r="AQ107" s="9"/>
      <c r="AR107" s="43"/>
      <c r="AS107" s="43"/>
      <c r="AT107" s="28"/>
      <c r="AU107" s="28"/>
    </row>
    <row r="108" spans="1:47" ht="14.45">
      <c r="A108" s="6" t="s">
        <v>51</v>
      </c>
      <c r="B108" s="56"/>
      <c r="C108" s="6" t="s">
        <v>44</v>
      </c>
      <c r="D108" s="6" t="s">
        <v>44</v>
      </c>
      <c r="E108" s="6"/>
      <c r="F108" s="6"/>
      <c r="G108" s="51"/>
      <c r="H108" s="51"/>
      <c r="I108" s="51"/>
      <c r="J108" s="51"/>
      <c r="K108" s="51"/>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9"/>
      <c r="AQ108" s="9"/>
      <c r="AR108" s="43"/>
      <c r="AS108" s="43"/>
      <c r="AT108" s="28"/>
      <c r="AU108" s="28"/>
    </row>
    <row r="109" spans="1:47" ht="14.45">
      <c r="A109" s="52" t="s">
        <v>52</v>
      </c>
      <c r="B109" s="53"/>
      <c r="C109" s="53"/>
      <c r="D109" s="53"/>
      <c r="E109" s="53"/>
      <c r="F109" s="53"/>
      <c r="G109" s="54"/>
      <c r="H109" s="54"/>
      <c r="I109" s="54"/>
      <c r="J109" s="54"/>
      <c r="K109" s="54"/>
      <c r="L109" s="54"/>
      <c r="M109" s="54"/>
      <c r="N109" s="54"/>
      <c r="O109" s="54"/>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c r="AN109" s="54"/>
      <c r="AO109" s="54"/>
      <c r="AP109" s="9"/>
      <c r="AQ109" s="10"/>
      <c r="AR109" s="43"/>
      <c r="AS109" s="43"/>
      <c r="AT109" s="28"/>
      <c r="AU109" s="28"/>
    </row>
    <row r="110" spans="1:47" ht="14.45">
      <c r="A110" s="7"/>
      <c r="B110" s="8"/>
      <c r="C110" s="8"/>
      <c r="D110" s="8"/>
      <c r="E110" s="8"/>
      <c r="F110" s="8"/>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10"/>
      <c r="AR110" s="43"/>
      <c r="AS110" s="43"/>
      <c r="AT110" s="28"/>
      <c r="AU110" s="28"/>
    </row>
    <row r="111" spans="1:47" ht="14.45">
      <c r="A111" s="29" t="s">
        <v>53</v>
      </c>
      <c r="B111" s="30"/>
      <c r="C111" s="30"/>
      <c r="D111" s="30"/>
      <c r="E111" s="30"/>
      <c r="F111" s="30"/>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11"/>
      <c r="AQ111" s="32"/>
      <c r="AR111" s="44"/>
      <c r="AS111" s="44"/>
    </row>
    <row r="112" spans="1:47" ht="14.45">
      <c r="A112" s="22" t="s">
        <v>54</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1"/>
      <c r="AQ112" s="34"/>
      <c r="AR112" s="45"/>
      <c r="AS112" s="45"/>
    </row>
    <row r="113" spans="1:45" ht="14.45">
      <c r="A113" s="5" t="s">
        <v>55</v>
      </c>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11"/>
      <c r="AQ113" s="34"/>
      <c r="AR113" s="46"/>
      <c r="AS113" s="46"/>
    </row>
    <row r="114" spans="1:45">
      <c r="A114" s="98" t="s">
        <v>56</v>
      </c>
      <c r="B114" s="96" t="s">
        <v>57</v>
      </c>
      <c r="C114" s="97"/>
      <c r="D114" s="97"/>
      <c r="E114" s="97"/>
      <c r="F114" s="97"/>
      <c r="G114" s="97"/>
      <c r="H114" s="97"/>
      <c r="I114" s="97"/>
      <c r="J114" s="97"/>
      <c r="K114" s="97"/>
      <c r="L114" s="97"/>
      <c r="M114" s="97"/>
      <c r="N114" s="97"/>
      <c r="O114" s="97"/>
      <c r="P114" s="97"/>
      <c r="Q114" s="97"/>
      <c r="R114" s="36"/>
      <c r="S114" s="36"/>
      <c r="T114" s="36"/>
      <c r="U114" s="36"/>
      <c r="V114" s="36"/>
      <c r="W114" s="36"/>
      <c r="X114" s="36"/>
      <c r="Y114" s="36"/>
      <c r="Z114" s="36"/>
      <c r="AA114" s="36"/>
      <c r="AB114" s="36"/>
      <c r="AC114" s="36"/>
      <c r="AD114" s="36"/>
      <c r="AE114" s="36"/>
      <c r="AF114" s="36"/>
      <c r="AG114" s="36"/>
      <c r="AH114" s="36"/>
      <c r="AI114" s="36"/>
      <c r="AJ114" s="36"/>
      <c r="AK114" s="36"/>
      <c r="AL114" s="36"/>
      <c r="AM114" s="36"/>
      <c r="AN114" s="36"/>
      <c r="AO114" s="36"/>
      <c r="AP114" s="11"/>
      <c r="AQ114" s="10"/>
      <c r="AR114" s="47"/>
      <c r="AS114" s="47"/>
    </row>
    <row r="115" spans="1:45" ht="15.75" customHeight="1">
      <c r="A115" s="37"/>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1"/>
      <c r="AR115" s="48"/>
      <c r="AS115" s="48"/>
    </row>
    <row r="219" spans="12:12" ht="15" customHeight="1">
      <c r="L219" s="26" t="s">
        <v>58</v>
      </c>
    </row>
  </sheetData>
  <mergeCells count="1">
    <mergeCell ref="B114:Q114"/>
  </mergeCells>
  <phoneticPr fontId="6" type="noConversion"/>
  <conditionalFormatting sqref="A1:A110">
    <cfRule type="beginsWith" dxfId="103" priority="116" operator="beginsWith" text="02">
      <formula>LEFT(A1,LEN("02"))="02"</formula>
    </cfRule>
    <cfRule type="beginsWith" dxfId="102" priority="115" operator="beginsWith" text="03">
      <formula>LEFT(A1,LEN("03"))="03"</formula>
    </cfRule>
    <cfRule type="beginsWith" dxfId="101" priority="114" operator="beginsWith" text="04">
      <formula>LEFT(A1,LEN("04"))="04"</formula>
    </cfRule>
    <cfRule type="beginsWith" dxfId="100" priority="113" operator="beginsWith" text="05">
      <formula>LEFT(A1,LEN("05"))="05"</formula>
    </cfRule>
    <cfRule type="beginsWith" dxfId="99" priority="111" operator="beginsWith" text="07">
      <formula>LEFT(A1,LEN("07"))="07"</formula>
    </cfRule>
    <cfRule type="beginsWith" dxfId="98" priority="112" operator="beginsWith" text="06">
      <formula>LEFT(A1,LEN("06"))="06"</formula>
    </cfRule>
    <cfRule type="beginsWith" dxfId="97" priority="105" operator="beginsWith" text="13">
      <formula>LEFT(A1,LEN("13"))="13"</formula>
    </cfRule>
    <cfRule type="beginsWith" dxfId="96" priority="106" operator="beginsWith" text="12">
      <formula>LEFT(A1,LEN("12"))="12"</formula>
    </cfRule>
    <cfRule type="beginsWith" dxfId="95" priority="107" operator="beginsWith" text="11">
      <formula>LEFT(A1,LEN("11"))="11"</formula>
    </cfRule>
    <cfRule type="beginsWith" dxfId="94" priority="108" operator="beginsWith" text="10">
      <formula>LEFT(A1,LEN("10"))="10"</formula>
    </cfRule>
    <cfRule type="beginsWith" dxfId="93" priority="109" operator="beginsWith" text="09">
      <formula>LEFT(A1,LEN("09"))="09"</formula>
    </cfRule>
    <cfRule type="beginsWith" dxfId="92" priority="110" operator="beginsWith" text="08">
      <formula>LEFT(A1,LEN("08"))="08"</formula>
    </cfRule>
    <cfRule type="beginsWith" dxfId="91" priority="117" operator="beginsWith" text="01">
      <formula>LEFT(A1,LEN("01"))="01"</formula>
    </cfRule>
  </conditionalFormatting>
  <conditionalFormatting sqref="A111:F111 B112:F112 A113:F113 B114 A115:F1048576">
    <cfRule type="beginsWith" dxfId="90" priority="214" operator="beginsWith" text="01">
      <formula>LEFT(A111,LEN("01"))="01"</formula>
    </cfRule>
    <cfRule type="beginsWith" dxfId="89" priority="207" operator="beginsWith" text="08">
      <formula>LEFT(A111,LEN("08"))="08"</formula>
    </cfRule>
    <cfRule type="beginsWith" dxfId="88" priority="205" operator="beginsWith" text="10">
      <formula>LEFT(A111,LEN("10"))="10"</formula>
    </cfRule>
    <cfRule type="beginsWith" dxfId="87" priority="204" operator="beginsWith" text="11">
      <formula>LEFT(A111,LEN("11"))="11"</formula>
    </cfRule>
    <cfRule type="beginsWith" dxfId="86" priority="203" operator="beginsWith" text="12">
      <formula>LEFT(A111,LEN("12"))="12"</formula>
    </cfRule>
    <cfRule type="beginsWith" dxfId="85" priority="202" operator="beginsWith" text="13">
      <formula>LEFT(A111,LEN("13"))="13"</formula>
    </cfRule>
    <cfRule type="beginsWith" dxfId="84" priority="206" operator="beginsWith" text="09">
      <formula>LEFT(A111,LEN("09"))="09"</formula>
    </cfRule>
    <cfRule type="beginsWith" dxfId="83" priority="208" operator="beginsWith" text="07">
      <formula>LEFT(A111,LEN("07"))="07"</formula>
    </cfRule>
    <cfRule type="beginsWith" dxfId="82" priority="209" operator="beginsWith" text="06">
      <formula>LEFT(A111,LEN("06"))="06"</formula>
    </cfRule>
    <cfRule type="beginsWith" dxfId="81" priority="210" operator="beginsWith" text="05">
      <formula>LEFT(A111,LEN("05"))="05"</formula>
    </cfRule>
    <cfRule type="beginsWith" dxfId="80" priority="211" operator="beginsWith" text="04">
      <formula>LEFT(A111,LEN("04"))="04"</formula>
    </cfRule>
    <cfRule type="beginsWith" dxfId="79" priority="212" operator="beginsWith" text="03">
      <formula>LEFT(A111,LEN("03"))="03"</formula>
    </cfRule>
    <cfRule type="beginsWith" dxfId="78" priority="213" operator="beginsWith" text="02">
      <formula>LEFT(A111,LEN("02"))="02"</formula>
    </cfRule>
  </conditionalFormatting>
  <conditionalFormatting sqref="AT1:AT2 R2:AO12 AT5 AT9:AT10 AT13 I13:AO27 AT16 F28:AO101">
    <cfRule type="beginsWith" dxfId="77" priority="124" operator="beginsWith" text="13">
      <formula>LEFT(F1,LEN("13"))="13"</formula>
    </cfRule>
    <cfRule type="beginsWith" dxfId="76" priority="126" operator="beginsWith" text="11">
      <formula>LEFT(F1,LEN("11"))="11"</formula>
    </cfRule>
    <cfRule type="beginsWith" dxfId="75" priority="127" operator="beginsWith" text="10">
      <formula>LEFT(F1,LEN("10"))="10"</formula>
    </cfRule>
    <cfRule type="beginsWith" dxfId="74" priority="128" operator="beginsWith" text="09">
      <formula>LEFT(F1,LEN("09"))="09"</formula>
    </cfRule>
    <cfRule type="beginsWith" dxfId="73" priority="129" operator="beginsWith" text="08">
      <formula>LEFT(F1,LEN("08"))="08"</formula>
    </cfRule>
    <cfRule type="beginsWith" dxfId="72" priority="130" operator="beginsWith" text="07">
      <formula>LEFT(F1,LEN("07"))="07"</formula>
    </cfRule>
    <cfRule type="beginsWith" dxfId="71" priority="131" operator="beginsWith" text="06">
      <formula>LEFT(F1,LEN("06"))="06"</formula>
    </cfRule>
    <cfRule type="beginsWith" dxfId="70" priority="132" operator="beginsWith" text="05">
      <formula>LEFT(F1,LEN("05"))="05"</formula>
    </cfRule>
    <cfRule type="beginsWith" dxfId="69" priority="134" operator="beginsWith" text="03">
      <formula>LEFT(F1,LEN("03"))="03"</formula>
    </cfRule>
    <cfRule type="beginsWith" dxfId="68" priority="135" operator="beginsWith" text="02">
      <formula>LEFT(F1,LEN("02"))="02"</formula>
    </cfRule>
    <cfRule type="beginsWith" dxfId="67" priority="136" operator="beginsWith" text="01">
      <formula>LEFT(F1,LEN("01"))="01"</formula>
    </cfRule>
    <cfRule type="beginsWith" dxfId="66" priority="125" operator="beginsWith" text="12">
      <formula>LEFT(F1,LEN("12"))="12"</formula>
    </cfRule>
    <cfRule type="beginsWith" dxfId="65" priority="133" operator="beginsWith" text="04">
      <formula>LEFT(F1,LEN("04"))="04"</formula>
    </cfRule>
  </conditionalFormatting>
  <conditionalFormatting sqref="E1:H1">
    <cfRule type="beginsWith" dxfId="64" priority="53" operator="beginsWith" text="13">
      <formula>LEFT(E1,LEN("13"))="13"</formula>
    </cfRule>
    <cfRule type="beginsWith" dxfId="63" priority="54" operator="beginsWith" text="12">
      <formula>LEFT(E1,LEN("12"))="12"</formula>
    </cfRule>
    <cfRule type="beginsWith" dxfId="62" priority="55" operator="beginsWith" text="11">
      <formula>LEFT(E1,LEN("11"))="11"</formula>
    </cfRule>
    <cfRule type="beginsWith" dxfId="61" priority="56" operator="beginsWith" text="10">
      <formula>LEFT(E1,LEN("10"))="10"</formula>
    </cfRule>
    <cfRule type="beginsWith" dxfId="60" priority="57" operator="beginsWith" text="09">
      <formula>LEFT(E1,LEN("09"))="09"</formula>
    </cfRule>
    <cfRule type="beginsWith" dxfId="59" priority="58" operator="beginsWith" text="08">
      <formula>LEFT(E1,LEN("08"))="08"</formula>
    </cfRule>
    <cfRule type="beginsWith" dxfId="58" priority="59" operator="beginsWith" text="07">
      <formula>LEFT(E1,LEN("07"))="07"</formula>
    </cfRule>
    <cfRule type="beginsWith" dxfId="57" priority="60" operator="beginsWith" text="06">
      <formula>LEFT(E1,LEN("06"))="06"</formula>
    </cfRule>
    <cfRule type="beginsWith" dxfId="56" priority="61" operator="beginsWith" text="05">
      <formula>LEFT(E1,LEN("05"))="05"</formula>
    </cfRule>
    <cfRule type="beginsWith" dxfId="55" priority="62" operator="beginsWith" text="04">
      <formula>LEFT(E1,LEN("04"))="04"</formula>
    </cfRule>
    <cfRule type="beginsWith" dxfId="54" priority="63" operator="beginsWith" text="03">
      <formula>LEFT(E1,LEN("03"))="03"</formula>
    </cfRule>
    <cfRule type="beginsWith" dxfId="53" priority="64" operator="beginsWith" text="02">
      <formula>LEFT(E1,LEN("02"))="02"</formula>
    </cfRule>
    <cfRule type="beginsWith" dxfId="52" priority="65" operator="beginsWith" text="01">
      <formula>LEFT(E1,LEN("01"))="01"</formula>
    </cfRule>
  </conditionalFormatting>
  <conditionalFormatting sqref="E2:H12">
    <cfRule type="beginsWith" dxfId="51" priority="40" operator="beginsWith" text="13">
      <formula>LEFT(E2,LEN("13"))="13"</formula>
    </cfRule>
    <cfRule type="beginsWith" dxfId="50" priority="41" operator="beginsWith" text="12">
      <formula>LEFT(E2,LEN("12"))="12"</formula>
    </cfRule>
    <cfRule type="beginsWith" dxfId="49" priority="42" operator="beginsWith" text="11">
      <formula>LEFT(E2,LEN("11"))="11"</formula>
    </cfRule>
    <cfRule type="beginsWith" dxfId="48" priority="43" operator="beginsWith" text="10">
      <formula>LEFT(E2,LEN("10"))="10"</formula>
    </cfRule>
    <cfRule type="beginsWith" dxfId="47" priority="44" operator="beginsWith" text="09">
      <formula>LEFT(E2,LEN("09"))="09"</formula>
    </cfRule>
    <cfRule type="beginsWith" dxfId="46" priority="45" operator="beginsWith" text="08">
      <formula>LEFT(E2,LEN("08"))="08"</formula>
    </cfRule>
    <cfRule type="beginsWith" dxfId="45" priority="46" operator="beginsWith" text="07">
      <formula>LEFT(E2,LEN("07"))="07"</formula>
    </cfRule>
    <cfRule type="beginsWith" dxfId="44" priority="47" operator="beginsWith" text="06">
      <formula>LEFT(E2,LEN("06"))="06"</formula>
    </cfRule>
    <cfRule type="beginsWith" dxfId="43" priority="48" operator="beginsWith" text="05">
      <formula>LEFT(E2,LEN("05"))="05"</formula>
    </cfRule>
    <cfRule type="beginsWith" dxfId="42" priority="49" operator="beginsWith" text="04">
      <formula>LEFT(E2,LEN("04"))="04"</formula>
    </cfRule>
    <cfRule type="beginsWith" dxfId="41" priority="50" operator="beginsWith" text="03">
      <formula>LEFT(E2,LEN("03"))="03"</formula>
    </cfRule>
    <cfRule type="beginsWith" dxfId="40" priority="51" operator="beginsWith" text="02">
      <formula>LEFT(E2,LEN("02"))="02"</formula>
    </cfRule>
    <cfRule type="beginsWith" dxfId="39" priority="52" operator="beginsWith" text="01">
      <formula>LEFT(E2,LEN("01"))="01"</formula>
    </cfRule>
  </conditionalFormatting>
  <conditionalFormatting sqref="G13:H27">
    <cfRule type="beginsWith" dxfId="38" priority="27" operator="beginsWith" text="13">
      <formula>LEFT(G13,LEN("13"))="13"</formula>
    </cfRule>
    <cfRule type="beginsWith" dxfId="37" priority="28" operator="beginsWith" text="12">
      <formula>LEFT(G13,LEN("12"))="12"</formula>
    </cfRule>
    <cfRule type="beginsWith" dxfId="36" priority="29" operator="beginsWith" text="11">
      <formula>LEFT(G13,LEN("11"))="11"</formula>
    </cfRule>
    <cfRule type="beginsWith" dxfId="35" priority="30" operator="beginsWith" text="10">
      <formula>LEFT(G13,LEN("10"))="10"</formula>
    </cfRule>
    <cfRule type="beginsWith" dxfId="34" priority="31" operator="beginsWith" text="09">
      <formula>LEFT(G13,LEN("09"))="09"</formula>
    </cfRule>
    <cfRule type="beginsWith" dxfId="33" priority="32" operator="beginsWith" text="08">
      <formula>LEFT(G13,LEN("08"))="08"</formula>
    </cfRule>
    <cfRule type="beginsWith" dxfId="32" priority="33" operator="beginsWith" text="07">
      <formula>LEFT(G13,LEN("07"))="07"</formula>
    </cfRule>
    <cfRule type="beginsWith" dxfId="31" priority="34" operator="beginsWith" text="06">
      <formula>LEFT(G13,LEN("06"))="06"</formula>
    </cfRule>
    <cfRule type="beginsWith" dxfId="30" priority="35" operator="beginsWith" text="05">
      <formula>LEFT(G13,LEN("05"))="05"</formula>
    </cfRule>
    <cfRule type="beginsWith" dxfId="29" priority="36" operator="beginsWith" text="04">
      <formula>LEFT(G13,LEN("04"))="04"</formula>
    </cfRule>
    <cfRule type="beginsWith" dxfId="28" priority="37" operator="beginsWith" text="03">
      <formula>LEFT(G13,LEN("03"))="03"</formula>
    </cfRule>
    <cfRule type="beginsWith" dxfId="27" priority="38" operator="beginsWith" text="02">
      <formula>LEFT(G13,LEN("02"))="02"</formula>
    </cfRule>
    <cfRule type="beginsWith" dxfId="26" priority="39" operator="beginsWith" text="01">
      <formula>LEFT(G13,LEN("01"))="01"</formula>
    </cfRule>
  </conditionalFormatting>
  <conditionalFormatting sqref="E22:F27">
    <cfRule type="beginsWith" dxfId="25" priority="14" operator="beginsWith" text="13">
      <formula>LEFT(E22,LEN("13"))="13"</formula>
    </cfRule>
    <cfRule type="beginsWith" dxfId="24" priority="15" operator="beginsWith" text="12">
      <formula>LEFT(E22,LEN("12"))="12"</formula>
    </cfRule>
    <cfRule type="beginsWith" dxfId="23" priority="16" operator="beginsWith" text="11">
      <formula>LEFT(E22,LEN("11"))="11"</formula>
    </cfRule>
    <cfRule type="beginsWith" dxfId="22" priority="17" operator="beginsWith" text="10">
      <formula>LEFT(E22,LEN("10"))="10"</formula>
    </cfRule>
    <cfRule type="beginsWith" dxfId="21" priority="18" operator="beginsWith" text="09">
      <formula>LEFT(E22,LEN("09"))="09"</formula>
    </cfRule>
    <cfRule type="beginsWith" dxfId="20" priority="19" operator="beginsWith" text="08">
      <formula>LEFT(E22,LEN("08"))="08"</formula>
    </cfRule>
    <cfRule type="beginsWith" dxfId="19" priority="20" operator="beginsWith" text="07">
      <formula>LEFT(E22,LEN("07"))="07"</formula>
    </cfRule>
    <cfRule type="beginsWith" dxfId="18" priority="21" operator="beginsWith" text="06">
      <formula>LEFT(E22,LEN("06"))="06"</formula>
    </cfRule>
    <cfRule type="beginsWith" dxfId="17" priority="22" operator="beginsWith" text="05">
      <formula>LEFT(E22,LEN("05"))="05"</formula>
    </cfRule>
    <cfRule type="beginsWith" dxfId="16" priority="23" operator="beginsWith" text="04">
      <formula>LEFT(E22,LEN("04"))="04"</formula>
    </cfRule>
    <cfRule type="beginsWith" dxfId="15" priority="24" operator="beginsWith" text="03">
      <formula>LEFT(E22,LEN("03"))="03"</formula>
    </cfRule>
    <cfRule type="beginsWith" dxfId="14" priority="25" operator="beginsWith" text="02">
      <formula>LEFT(E22,LEN("02"))="02"</formula>
    </cfRule>
    <cfRule type="beginsWith" dxfId="13" priority="26" operator="beginsWith" text="01">
      <formula>LEFT(E22,LEN("01"))="01"</formula>
    </cfRule>
  </conditionalFormatting>
  <conditionalFormatting sqref="E14:F20">
    <cfRule type="beginsWith" dxfId="12" priority="1" operator="beginsWith" text="13">
      <formula>LEFT(E14,LEN("13"))="13"</formula>
    </cfRule>
    <cfRule type="beginsWith" dxfId="11" priority="2" operator="beginsWith" text="12">
      <formula>LEFT(E14,LEN("12"))="12"</formula>
    </cfRule>
    <cfRule type="beginsWith" dxfId="10" priority="3" operator="beginsWith" text="11">
      <formula>LEFT(E14,LEN("11"))="11"</formula>
    </cfRule>
    <cfRule type="beginsWith" dxfId="9" priority="4" operator="beginsWith" text="10">
      <formula>LEFT(E14,LEN("10"))="10"</formula>
    </cfRule>
    <cfRule type="beginsWith" dxfId="8" priority="5" operator="beginsWith" text="09">
      <formula>LEFT(E14,LEN("09"))="09"</formula>
    </cfRule>
    <cfRule type="beginsWith" dxfId="7" priority="6" operator="beginsWith" text="08">
      <formula>LEFT(E14,LEN("08"))="08"</formula>
    </cfRule>
    <cfRule type="beginsWith" dxfId="6" priority="7" operator="beginsWith" text="07">
      <formula>LEFT(E14,LEN("07"))="07"</formula>
    </cfRule>
    <cfRule type="beginsWith" dxfId="5" priority="8" operator="beginsWith" text="06">
      <formula>LEFT(E14,LEN("06"))="06"</formula>
    </cfRule>
    <cfRule type="beginsWith" dxfId="4" priority="9" operator="beginsWith" text="05">
      <formula>LEFT(E14,LEN("05"))="05"</formula>
    </cfRule>
    <cfRule type="beginsWith" dxfId="3" priority="10" operator="beginsWith" text="04">
      <formula>LEFT(E14,LEN("04"))="04"</formula>
    </cfRule>
    <cfRule type="beginsWith" dxfId="2" priority="11" operator="beginsWith" text="03">
      <formula>LEFT(E14,LEN("03"))="03"</formula>
    </cfRule>
    <cfRule type="beginsWith" dxfId="1" priority="12" operator="beginsWith" text="02">
      <formula>LEFT(E14,LEN("02"))="02"</formula>
    </cfRule>
    <cfRule type="beginsWith" dxfId="0" priority="13" operator="beginsWith" text="01">
      <formula>LEFT(E14,LEN("01"))="01"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15CB0-A71E-4028-8B1B-6D9A932DAA3F}">
  <dimension ref="A1:C100"/>
  <sheetViews>
    <sheetView workbookViewId="0">
      <selection activeCell="C7" sqref="C7"/>
    </sheetView>
  </sheetViews>
  <sheetFormatPr defaultColWidth="11.42578125" defaultRowHeight="14.45"/>
  <cols>
    <col min="1" max="3" width="28.42578125" style="21" customWidth="1"/>
  </cols>
  <sheetData>
    <row r="1" spans="1:3">
      <c r="A1" s="55" t="s">
        <v>59</v>
      </c>
      <c r="B1" s="55" t="s">
        <v>60</v>
      </c>
      <c r="C1" s="55" t="s">
        <v>61</v>
      </c>
    </row>
    <row r="2" spans="1:3">
      <c r="A2" s="20">
        <v>1</v>
      </c>
      <c r="B2" s="20" t="s">
        <v>1</v>
      </c>
      <c r="C2" s="20" t="s">
        <v>10</v>
      </c>
    </row>
    <row r="3" spans="1:3">
      <c r="A3" s="20">
        <v>2</v>
      </c>
      <c r="B3" s="20" t="s">
        <v>2</v>
      </c>
      <c r="C3" s="20" t="s">
        <v>10</v>
      </c>
    </row>
    <row r="4" spans="1:3">
      <c r="A4" s="20">
        <v>3</v>
      </c>
      <c r="B4" s="20" t="s">
        <v>34</v>
      </c>
      <c r="C4" s="20" t="s">
        <v>10</v>
      </c>
    </row>
    <row r="5" spans="1:3">
      <c r="A5" s="20">
        <v>4</v>
      </c>
      <c r="B5" s="20" t="s">
        <v>62</v>
      </c>
      <c r="C5" s="20" t="s">
        <v>10</v>
      </c>
    </row>
    <row r="6" spans="1:3">
      <c r="A6" s="20">
        <v>5</v>
      </c>
      <c r="B6" s="20" t="s">
        <v>37</v>
      </c>
      <c r="C6" s="20" t="s">
        <v>10</v>
      </c>
    </row>
    <row r="7" spans="1:3">
      <c r="A7" s="20">
        <v>6</v>
      </c>
      <c r="B7" s="20" t="s">
        <v>38</v>
      </c>
      <c r="C7" s="20" t="s">
        <v>10</v>
      </c>
    </row>
    <row r="8" spans="1:3">
      <c r="A8" s="20"/>
      <c r="B8" s="20"/>
      <c r="C8" s="20"/>
    </row>
    <row r="9" spans="1:3">
      <c r="A9" s="20"/>
      <c r="B9" s="20"/>
      <c r="C9" s="20"/>
    </row>
    <row r="10" spans="1:3">
      <c r="A10" s="20"/>
      <c r="B10" s="20"/>
      <c r="C10" s="20"/>
    </row>
    <row r="11" spans="1:3">
      <c r="A11" s="20"/>
      <c r="B11" s="20"/>
      <c r="C11" s="20"/>
    </row>
    <row r="12" spans="1:3">
      <c r="A12" s="20" t="str">
        <f t="shared" ref="A12:A75" si="0">IF(B12="","",A11+1)</f>
        <v/>
      </c>
      <c r="B12" s="20"/>
      <c r="C12" s="20"/>
    </row>
    <row r="13" spans="1:3">
      <c r="A13" s="20" t="str">
        <f t="shared" si="0"/>
        <v/>
      </c>
      <c r="B13" s="20"/>
      <c r="C13" s="20"/>
    </row>
    <row r="14" spans="1:3">
      <c r="A14" s="20" t="str">
        <f t="shared" si="0"/>
        <v/>
      </c>
      <c r="B14" s="20"/>
      <c r="C14" s="20"/>
    </row>
    <row r="15" spans="1:3">
      <c r="A15" s="20" t="str">
        <f t="shared" si="0"/>
        <v/>
      </c>
      <c r="B15" s="20"/>
      <c r="C15" s="20"/>
    </row>
    <row r="16" spans="1:3">
      <c r="A16" s="20" t="str">
        <f t="shared" si="0"/>
        <v/>
      </c>
      <c r="B16" s="20"/>
      <c r="C16" s="20"/>
    </row>
    <row r="17" spans="1:3">
      <c r="A17" s="20" t="str">
        <f t="shared" si="0"/>
        <v/>
      </c>
      <c r="B17" s="20"/>
      <c r="C17" s="20"/>
    </row>
    <row r="18" spans="1:3">
      <c r="A18" s="20" t="str">
        <f>IF(B18="","",A17+1)</f>
        <v/>
      </c>
      <c r="B18" s="20"/>
      <c r="C18" s="20"/>
    </row>
    <row r="19" spans="1:3">
      <c r="A19" s="20" t="str">
        <f>IF(B19="","",A18+1)</f>
        <v/>
      </c>
      <c r="B19" s="20"/>
      <c r="C19" s="20"/>
    </row>
    <row r="20" spans="1:3">
      <c r="A20" s="20" t="str">
        <f>IF(B20="","",A19+1)</f>
        <v/>
      </c>
      <c r="B20" s="20"/>
      <c r="C20" s="20"/>
    </row>
    <row r="21" spans="1:3">
      <c r="A21" s="20" t="str">
        <f>IF(B21="","",A20+1)</f>
        <v/>
      </c>
      <c r="B21" s="20"/>
      <c r="C21" s="20"/>
    </row>
    <row r="22" spans="1:3">
      <c r="A22" s="21" t="str">
        <f t="shared" si="0"/>
        <v/>
      </c>
    </row>
    <row r="23" spans="1:3">
      <c r="A23" s="21" t="str">
        <f t="shared" si="0"/>
        <v/>
      </c>
    </row>
    <row r="24" spans="1:3">
      <c r="A24" s="21" t="str">
        <f t="shared" si="0"/>
        <v/>
      </c>
    </row>
    <row r="25" spans="1:3">
      <c r="A25" s="21" t="str">
        <f t="shared" si="0"/>
        <v/>
      </c>
    </row>
    <row r="26" spans="1:3">
      <c r="A26" s="21" t="str">
        <f t="shared" si="0"/>
        <v/>
      </c>
    </row>
    <row r="27" spans="1:3">
      <c r="A27" s="21" t="str">
        <f t="shared" si="0"/>
        <v/>
      </c>
    </row>
    <row r="28" spans="1:3">
      <c r="A28" s="21" t="str">
        <f t="shared" si="0"/>
        <v/>
      </c>
    </row>
    <row r="29" spans="1:3">
      <c r="A29" s="21" t="str">
        <f t="shared" si="0"/>
        <v/>
      </c>
    </row>
    <row r="30" spans="1:3">
      <c r="A30" s="21" t="str">
        <f t="shared" si="0"/>
        <v/>
      </c>
    </row>
    <row r="31" spans="1:3">
      <c r="A31" s="21" t="str">
        <f t="shared" si="0"/>
        <v/>
      </c>
    </row>
    <row r="32" spans="1:3">
      <c r="A32" s="21" t="str">
        <f t="shared" si="0"/>
        <v/>
      </c>
    </row>
    <row r="33" spans="1:1">
      <c r="A33" s="21" t="str">
        <f t="shared" si="0"/>
        <v/>
      </c>
    </row>
    <row r="34" spans="1:1">
      <c r="A34" s="21" t="str">
        <f t="shared" si="0"/>
        <v/>
      </c>
    </row>
    <row r="35" spans="1:1">
      <c r="A35" s="21" t="str">
        <f t="shared" si="0"/>
        <v/>
      </c>
    </row>
    <row r="36" spans="1:1">
      <c r="A36" s="21" t="str">
        <f t="shared" si="0"/>
        <v/>
      </c>
    </row>
    <row r="37" spans="1:1">
      <c r="A37" s="21" t="str">
        <f t="shared" si="0"/>
        <v/>
      </c>
    </row>
    <row r="38" spans="1:1">
      <c r="A38" s="21" t="str">
        <f t="shared" si="0"/>
        <v/>
      </c>
    </row>
    <row r="39" spans="1:1">
      <c r="A39" s="21" t="str">
        <f t="shared" si="0"/>
        <v/>
      </c>
    </row>
    <row r="40" spans="1:1">
      <c r="A40" s="21" t="str">
        <f t="shared" si="0"/>
        <v/>
      </c>
    </row>
    <row r="41" spans="1:1">
      <c r="A41" s="21" t="str">
        <f t="shared" si="0"/>
        <v/>
      </c>
    </row>
    <row r="42" spans="1:1">
      <c r="A42" s="21" t="str">
        <f t="shared" si="0"/>
        <v/>
      </c>
    </row>
    <row r="43" spans="1:1">
      <c r="A43" s="21" t="str">
        <f t="shared" si="0"/>
        <v/>
      </c>
    </row>
    <row r="44" spans="1:1">
      <c r="A44" s="21" t="str">
        <f t="shared" si="0"/>
        <v/>
      </c>
    </row>
    <row r="45" spans="1:1">
      <c r="A45" s="21" t="str">
        <f t="shared" si="0"/>
        <v/>
      </c>
    </row>
    <row r="46" spans="1:1">
      <c r="A46" s="21" t="str">
        <f t="shared" si="0"/>
        <v/>
      </c>
    </row>
    <row r="47" spans="1:1">
      <c r="A47" s="21" t="str">
        <f t="shared" si="0"/>
        <v/>
      </c>
    </row>
    <row r="48" spans="1:1">
      <c r="A48" s="21" t="str">
        <f t="shared" si="0"/>
        <v/>
      </c>
    </row>
    <row r="49" spans="1:1">
      <c r="A49" s="21" t="str">
        <f t="shared" si="0"/>
        <v/>
      </c>
    </row>
    <row r="50" spans="1:1">
      <c r="A50" s="21" t="str">
        <f t="shared" si="0"/>
        <v/>
      </c>
    </row>
    <row r="51" spans="1:1">
      <c r="A51" s="21" t="str">
        <f t="shared" si="0"/>
        <v/>
      </c>
    </row>
    <row r="52" spans="1:1">
      <c r="A52" s="21" t="str">
        <f t="shared" si="0"/>
        <v/>
      </c>
    </row>
    <row r="53" spans="1:1">
      <c r="A53" s="21" t="str">
        <f t="shared" si="0"/>
        <v/>
      </c>
    </row>
    <row r="54" spans="1:1">
      <c r="A54" s="21" t="str">
        <f t="shared" si="0"/>
        <v/>
      </c>
    </row>
    <row r="55" spans="1:1">
      <c r="A55" s="21" t="str">
        <f t="shared" si="0"/>
        <v/>
      </c>
    </row>
    <row r="56" spans="1:1">
      <c r="A56" s="21" t="str">
        <f t="shared" si="0"/>
        <v/>
      </c>
    </row>
    <row r="57" spans="1:1">
      <c r="A57" s="21" t="str">
        <f t="shared" si="0"/>
        <v/>
      </c>
    </row>
    <row r="58" spans="1:1">
      <c r="A58" s="21" t="str">
        <f t="shared" si="0"/>
        <v/>
      </c>
    </row>
    <row r="59" spans="1:1">
      <c r="A59" s="21" t="str">
        <f t="shared" si="0"/>
        <v/>
      </c>
    </row>
    <row r="60" spans="1:1">
      <c r="A60" s="21" t="str">
        <f t="shared" si="0"/>
        <v/>
      </c>
    </row>
    <row r="61" spans="1:1">
      <c r="A61" s="21" t="str">
        <f t="shared" si="0"/>
        <v/>
      </c>
    </row>
    <row r="62" spans="1:1">
      <c r="A62" s="21" t="str">
        <f t="shared" si="0"/>
        <v/>
      </c>
    </row>
    <row r="63" spans="1:1">
      <c r="A63" s="21" t="str">
        <f t="shared" si="0"/>
        <v/>
      </c>
    </row>
    <row r="64" spans="1:1">
      <c r="A64" s="21" t="str">
        <f t="shared" si="0"/>
        <v/>
      </c>
    </row>
    <row r="65" spans="1:1">
      <c r="A65" s="21" t="str">
        <f t="shared" si="0"/>
        <v/>
      </c>
    </row>
    <row r="66" spans="1:1">
      <c r="A66" s="21" t="str">
        <f t="shared" si="0"/>
        <v/>
      </c>
    </row>
    <row r="67" spans="1:1">
      <c r="A67" s="21" t="str">
        <f t="shared" si="0"/>
        <v/>
      </c>
    </row>
    <row r="68" spans="1:1">
      <c r="A68" s="21" t="str">
        <f t="shared" si="0"/>
        <v/>
      </c>
    </row>
    <row r="69" spans="1:1">
      <c r="A69" s="21" t="str">
        <f t="shared" si="0"/>
        <v/>
      </c>
    </row>
    <row r="70" spans="1:1">
      <c r="A70" s="21" t="str">
        <f t="shared" si="0"/>
        <v/>
      </c>
    </row>
    <row r="71" spans="1:1">
      <c r="A71" s="21" t="str">
        <f t="shared" si="0"/>
        <v/>
      </c>
    </row>
    <row r="72" spans="1:1">
      <c r="A72" s="21" t="str">
        <f t="shared" si="0"/>
        <v/>
      </c>
    </row>
    <row r="73" spans="1:1">
      <c r="A73" s="21" t="str">
        <f t="shared" si="0"/>
        <v/>
      </c>
    </row>
    <row r="74" spans="1:1">
      <c r="A74" s="21" t="str">
        <f t="shared" si="0"/>
        <v/>
      </c>
    </row>
    <row r="75" spans="1:1">
      <c r="A75" s="21" t="str">
        <f t="shared" si="0"/>
        <v/>
      </c>
    </row>
    <row r="76" spans="1:1">
      <c r="A76" s="21" t="str">
        <f t="shared" ref="A76:A100" si="1">IF(B76="","",A75+1)</f>
        <v/>
      </c>
    </row>
    <row r="77" spans="1:1">
      <c r="A77" s="21" t="str">
        <f t="shared" si="1"/>
        <v/>
      </c>
    </row>
    <row r="78" spans="1:1">
      <c r="A78" s="21" t="str">
        <f t="shared" si="1"/>
        <v/>
      </c>
    </row>
    <row r="79" spans="1:1">
      <c r="A79" s="21" t="str">
        <f t="shared" si="1"/>
        <v/>
      </c>
    </row>
    <row r="80" spans="1:1">
      <c r="A80" s="21" t="str">
        <f t="shared" si="1"/>
        <v/>
      </c>
    </row>
    <row r="81" spans="1:1">
      <c r="A81" s="21" t="str">
        <f t="shared" si="1"/>
        <v/>
      </c>
    </row>
    <row r="82" spans="1:1">
      <c r="A82" s="21" t="str">
        <f t="shared" si="1"/>
        <v/>
      </c>
    </row>
    <row r="83" spans="1:1">
      <c r="A83" s="21" t="str">
        <f t="shared" si="1"/>
        <v/>
      </c>
    </row>
    <row r="84" spans="1:1">
      <c r="A84" s="21" t="str">
        <f t="shared" si="1"/>
        <v/>
      </c>
    </row>
    <row r="85" spans="1:1">
      <c r="A85" s="21" t="str">
        <f t="shared" si="1"/>
        <v/>
      </c>
    </row>
    <row r="86" spans="1:1">
      <c r="A86" s="21" t="str">
        <f t="shared" si="1"/>
        <v/>
      </c>
    </row>
    <row r="87" spans="1:1">
      <c r="A87" s="21" t="str">
        <f t="shared" si="1"/>
        <v/>
      </c>
    </row>
    <row r="88" spans="1:1">
      <c r="A88" s="21" t="str">
        <f t="shared" si="1"/>
        <v/>
      </c>
    </row>
    <row r="89" spans="1:1">
      <c r="A89" s="21" t="str">
        <f t="shared" si="1"/>
        <v/>
      </c>
    </row>
    <row r="90" spans="1:1">
      <c r="A90" s="21" t="str">
        <f t="shared" si="1"/>
        <v/>
      </c>
    </row>
    <row r="91" spans="1:1">
      <c r="A91" s="21" t="str">
        <f t="shared" si="1"/>
        <v/>
      </c>
    </row>
    <row r="92" spans="1:1">
      <c r="A92" s="21" t="str">
        <f t="shared" si="1"/>
        <v/>
      </c>
    </row>
    <row r="93" spans="1:1">
      <c r="A93" s="21" t="str">
        <f t="shared" si="1"/>
        <v/>
      </c>
    </row>
    <row r="94" spans="1:1">
      <c r="A94" s="21" t="str">
        <f t="shared" si="1"/>
        <v/>
      </c>
    </row>
    <row r="95" spans="1:1">
      <c r="A95" s="21" t="str">
        <f t="shared" si="1"/>
        <v/>
      </c>
    </row>
    <row r="96" spans="1:1">
      <c r="A96" s="21" t="str">
        <f t="shared" si="1"/>
        <v/>
      </c>
    </row>
    <row r="97" spans="1:1">
      <c r="A97" s="21" t="str">
        <f t="shared" si="1"/>
        <v/>
      </c>
    </row>
    <row r="98" spans="1:1">
      <c r="A98" s="21" t="str">
        <f t="shared" si="1"/>
        <v/>
      </c>
    </row>
    <row r="99" spans="1:1">
      <c r="A99" s="21" t="str">
        <f t="shared" si="1"/>
        <v/>
      </c>
    </row>
    <row r="100" spans="1:1">
      <c r="A100" s="21"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4.45"/>
  <cols>
    <col min="1" max="2" width="33" style="1" customWidth="1"/>
    <col min="3" max="3" width="42.140625" bestFit="1" customWidth="1"/>
  </cols>
  <sheetData>
    <row r="1" spans="1:3">
      <c r="A1" s="12" t="str" cm="1">
        <f t="array" ref="A1:A500">[2]Diccionario!$A$1:$A$500</f>
        <v>Tipo</v>
      </c>
      <c r="B1" s="12" t="str" cm="1">
        <f t="array" ref="B1:B500">[2]Diccionario!$B$1:$B$500</f>
        <v>Linea</v>
      </c>
      <c r="C1" s="12"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ahuyama</v>
      </c>
      <c r="C7" t="str">
        <v>ahuyama</v>
      </c>
    </row>
    <row r="8" spans="1:3">
      <c r="A8" s="1" t="str">
        <v>agricola</v>
      </c>
      <c r="B8" s="1" t="str">
        <v>aji</v>
      </c>
      <c r="C8" t="str">
        <v>ahí</v>
      </c>
    </row>
    <row r="9" spans="1:3">
      <c r="A9" s="1" t="str">
        <v>agricola</v>
      </c>
      <c r="B9" s="1" t="str">
        <v>aji_dulce</v>
      </c>
      <c r="C9" t="str">
        <v>ají dulce</v>
      </c>
    </row>
    <row r="10" spans="1:3">
      <c r="A10" s="1" t="str">
        <v>agricola</v>
      </c>
      <c r="B10" s="1" t="str">
        <v>ajonjoli</v>
      </c>
      <c r="C10" t="str">
        <v>ajonjolí</v>
      </c>
    </row>
    <row r="11" spans="1:3">
      <c r="A11" s="1" t="str">
        <v>agricola</v>
      </c>
      <c r="B11" s="1" t="str">
        <v>algodon</v>
      </c>
      <c r="C11" t="str">
        <v>algodón</v>
      </c>
    </row>
    <row r="12" spans="1:3">
      <c r="A12" s="1" t="str">
        <v>pecuaria</v>
      </c>
      <c r="B12" s="1" t="str">
        <v>apicultura</v>
      </c>
      <c r="C12" t="str">
        <v>apicultura</v>
      </c>
    </row>
    <row r="13" spans="1:3">
      <c r="A13" s="1" t="str">
        <v>agricola</v>
      </c>
      <c r="B13" s="1" t="str">
        <v>arracacha</v>
      </c>
      <c r="C13" t="str">
        <v>arracacha</v>
      </c>
    </row>
    <row r="14" spans="1:3">
      <c r="A14" s="1" t="str">
        <v>agricola</v>
      </c>
      <c r="B14" s="1" t="str">
        <v>arroz_riego</v>
      </c>
      <c r="C14" t="str">
        <v>arroz riego</v>
      </c>
    </row>
    <row r="15" spans="1:3">
      <c r="A15" s="1" t="str">
        <v>agricola</v>
      </c>
      <c r="B15" s="1" t="str">
        <v>arroz_secano</v>
      </c>
      <c r="C15" t="str">
        <v>arroz secano</v>
      </c>
    </row>
    <row r="16" spans="1:3">
      <c r="A16" s="1" t="str">
        <v>agricola</v>
      </c>
      <c r="B16" s="1" t="str">
        <v>arroz_secano_manual</v>
      </c>
      <c r="C16" t="str">
        <v>arroz secano manual</v>
      </c>
    </row>
    <row r="17" spans="1:3">
      <c r="A17" s="1" t="str">
        <v>agricola</v>
      </c>
      <c r="B17" s="1" t="str">
        <v>arveja</v>
      </c>
      <c r="C17" t="str">
        <v>arveja</v>
      </c>
    </row>
    <row r="18" spans="1:3">
      <c r="A18" s="1" t="str">
        <v>agricola</v>
      </c>
      <c r="B18" s="1" t="str">
        <v>asai</v>
      </c>
      <c r="C18" t="str">
        <v>açaí</v>
      </c>
    </row>
    <row r="19" spans="1:3">
      <c r="A19" s="1" t="str">
        <v>agricola</v>
      </c>
      <c r="B19" s="1" t="str">
        <v>asai_platano</v>
      </c>
      <c r="C19" t="str">
        <v>açaí en asocio con plátano</v>
      </c>
    </row>
    <row r="20" spans="1:3">
      <c r="A20" s="1" t="str">
        <v>agricola</v>
      </c>
      <c r="B20" s="1" t="str">
        <v>asai_cacao</v>
      </c>
      <c r="C20" t="str">
        <v>açaí en asocio con cacao</v>
      </c>
    </row>
    <row r="21" spans="1:3">
      <c r="A21" s="1" t="str">
        <v>pecuaria</v>
      </c>
      <c r="B21" s="1" t="str">
        <v>avicultura_engorde</v>
      </c>
      <c r="C21" t="str">
        <v>avicultura de engorde</v>
      </c>
    </row>
    <row r="22" spans="1:3">
      <c r="A22" s="1" t="str">
        <v>pecuaria</v>
      </c>
      <c r="B22" s="1" t="str">
        <v>avicultura_postura</v>
      </c>
      <c r="C22" t="str">
        <v>avicultura de postura</v>
      </c>
    </row>
    <row r="23" spans="1:3">
      <c r="A23" s="1" t="str">
        <v>agricola</v>
      </c>
      <c r="B23" s="1" t="str">
        <v>banano</v>
      </c>
      <c r="C23" t="str">
        <v>banano</v>
      </c>
    </row>
    <row r="24" spans="1:3">
      <c r="A24" s="1" t="str">
        <v>agricola</v>
      </c>
      <c r="B24" s="1" t="str">
        <v>batata</v>
      </c>
      <c r="C24" t="str">
        <v>batata</v>
      </c>
    </row>
    <row r="25" spans="1:3">
      <c r="A25" s="1" t="str">
        <v>agricola</v>
      </c>
      <c r="B25" s="1" t="str">
        <v>berenjena</v>
      </c>
      <c r="C25" t="str">
        <v>berenjena</v>
      </c>
    </row>
    <row r="26" spans="1:3">
      <c r="A26" s="1" t="str">
        <v>agricola</v>
      </c>
      <c r="B26" s="1" t="str">
        <v>bijao</v>
      </c>
      <c r="C26" t="str">
        <v>bijao</v>
      </c>
    </row>
    <row r="27" spans="1:3">
      <c r="A27" s="1" t="str">
        <v>agricola</v>
      </c>
      <c r="B27" s="1" t="str">
        <v>brocoli</v>
      </c>
      <c r="C27" t="str">
        <v>brócoli</v>
      </c>
    </row>
    <row r="28" spans="1:3">
      <c r="A28" s="1" t="str">
        <v>pecuaria</v>
      </c>
      <c r="B28" s="1" t="str">
        <v>bufalos</v>
      </c>
      <c r="C28" t="str">
        <v>búfalos</v>
      </c>
    </row>
    <row r="29" spans="1:3">
      <c r="A29" s="1" t="str">
        <v>agricola</v>
      </c>
      <c r="B29" s="1" t="str">
        <v>cacao</v>
      </c>
      <c r="C29" t="str">
        <v>cacao</v>
      </c>
    </row>
    <row r="30" spans="1:3">
      <c r="A30" s="1" t="str">
        <v>agricola</v>
      </c>
      <c r="B30" s="1" t="str">
        <v>cacao_aguacate_criollo</v>
      </c>
      <c r="C30" t="str">
        <v>cacao en asocio con aguacate criollo</v>
      </c>
    </row>
    <row r="31" spans="1:3">
      <c r="A31" s="1" t="str">
        <v>agricola</v>
      </c>
      <c r="B31" s="1" t="str">
        <v>cacao_aguacate_papelillo</v>
      </c>
      <c r="C31" t="str">
        <v>cacao en asocio con aguacate papelillo</v>
      </c>
    </row>
    <row r="32" spans="1:3">
      <c r="A32" s="1" t="str">
        <v>agricola</v>
      </c>
      <c r="B32" s="1" t="str">
        <v>cacao_banano</v>
      </c>
      <c r="C32" t="str">
        <v>cacao en asocio con banano</v>
      </c>
    </row>
    <row r="33" spans="1:3">
      <c r="A33" s="1" t="str">
        <v>agricola</v>
      </c>
      <c r="B33" s="1" t="str">
        <v>cacao_banano_aguacate</v>
      </c>
      <c r="C33" t="str">
        <v>cacao en asocio con banano y aguacate</v>
      </c>
    </row>
    <row r="34" spans="1:3">
      <c r="A34" s="1" t="str">
        <v>agricola</v>
      </c>
      <c r="B34" s="1" t="str">
        <v>cacao_banano_aguacate_mandarina_naranja</v>
      </c>
      <c r="C34" t="str">
        <v>cacao en asocio con banano,aguacate, mandarina y naranja</v>
      </c>
    </row>
    <row r="35" spans="1:3">
      <c r="A35" s="1" t="str">
        <v>agricola</v>
      </c>
      <c r="B35" s="1" t="str">
        <v>cacao_platano</v>
      </c>
      <c r="C35" t="str">
        <v>cacao en asocio con plátano</v>
      </c>
    </row>
    <row r="36" spans="1:3">
      <c r="A36" s="1" t="str">
        <v>agricola</v>
      </c>
      <c r="B36" s="1" t="str">
        <v>cacao_platano_limon</v>
      </c>
      <c r="C36" t="str">
        <v>cacao plátano limón</v>
      </c>
    </row>
    <row r="37" spans="1:3">
      <c r="A37" s="1" t="str">
        <v>agricola</v>
      </c>
      <c r="B37" s="1" t="str">
        <v>cacao_sombrio</v>
      </c>
      <c r="C37" t="str">
        <v>cacao sombrío</v>
      </c>
    </row>
    <row r="38" spans="1:3">
      <c r="A38" s="1" t="str">
        <v>agricola</v>
      </c>
      <c r="B38" s="1" t="str">
        <v>cachaco</v>
      </c>
      <c r="C38" t="str">
        <v>cachaco</v>
      </c>
    </row>
    <row r="39" spans="1:3">
      <c r="A39" s="1" t="str">
        <v>agricola</v>
      </c>
      <c r="B39" s="1" t="str">
        <v>cafe</v>
      </c>
      <c r="C39" t="str">
        <v>café</v>
      </c>
    </row>
    <row r="40" spans="1:3">
      <c r="A40" s="1" t="str">
        <v>agricola</v>
      </c>
      <c r="B40" s="1" t="str">
        <v>cafe_aguacate</v>
      </c>
      <c r="C40" t="str">
        <v>café en asocio con aguacate</v>
      </c>
    </row>
    <row r="41" spans="1:3">
      <c r="A41" s="1" t="str">
        <v>agricola</v>
      </c>
      <c r="B41" s="1" t="str">
        <v>cafe_frijol_arbustivo</v>
      </c>
      <c r="C41" t="str">
        <v>café en asocio con frijol arbustivo</v>
      </c>
    </row>
    <row r="42" spans="1:3">
      <c r="A42" s="1" t="str">
        <v>agricola</v>
      </c>
      <c r="B42" s="1" t="str">
        <v>cafe_maiz</v>
      </c>
      <c r="C42" t="str">
        <v>café en asocio con maíz</v>
      </c>
    </row>
    <row r="43" spans="1:3">
      <c r="A43" s="1" t="str">
        <v>agricola</v>
      </c>
      <c r="B43" s="1" t="str">
        <v>cafe_platano</v>
      </c>
      <c r="C43" t="str">
        <v>café en asocio con plátano</v>
      </c>
    </row>
    <row r="44" spans="1:3">
      <c r="A44" s="1" t="str">
        <v>agricola</v>
      </c>
      <c r="B44" s="1" t="str">
        <v>cafe_platano_frutales_forestal</v>
      </c>
      <c r="C44" t="str">
        <v>café en asocio con plátano, frutales y sistema forestal</v>
      </c>
    </row>
    <row r="45" spans="1:3">
      <c r="A45" s="1" t="str">
        <v>agricola</v>
      </c>
      <c r="B45" s="1" t="str">
        <v>cafe_sombrio</v>
      </c>
      <c r="C45" t="str">
        <v>Café sombrío</v>
      </c>
    </row>
    <row r="46" spans="1:3">
      <c r="A46" s="1" t="str">
        <v>agricola</v>
      </c>
      <c r="B46" s="1" t="str">
        <v>calabacin</v>
      </c>
      <c r="C46" t="str">
        <v>calabacín</v>
      </c>
    </row>
    <row r="47" spans="1:3">
      <c r="A47" s="1" t="str">
        <v>pecuaria</v>
      </c>
      <c r="B47" s="1" t="str">
        <v>camaron</v>
      </c>
      <c r="C47" t="str">
        <v>camarón</v>
      </c>
    </row>
    <row r="48" spans="1:3">
      <c r="A48" s="1" t="str">
        <v>agricola</v>
      </c>
      <c r="B48" s="1" t="str">
        <v>cana</v>
      </c>
      <c r="C48" t="str">
        <v>caña</v>
      </c>
    </row>
    <row r="49" spans="1:3">
      <c r="A49" s="1" t="str">
        <v>agricola</v>
      </c>
      <c r="B49" s="1" t="str">
        <v>cana_flecha</v>
      </c>
      <c r="C49" t="str">
        <v>caña flecha</v>
      </c>
    </row>
    <row r="50" spans="1:3">
      <c r="A50" s="1" t="str">
        <v>agricola</v>
      </c>
      <c r="B50" s="1" t="str">
        <v>cana_panelera</v>
      </c>
      <c r="C50" t="str">
        <v>caña panelera</v>
      </c>
    </row>
    <row r="51" spans="1:3">
      <c r="A51" s="1" t="str">
        <v>pecuaria</v>
      </c>
      <c r="B51" s="1" t="str">
        <v>caprinos</v>
      </c>
      <c r="C51" t="str">
        <v>caprinos</v>
      </c>
    </row>
    <row r="52" spans="1:3">
      <c r="A52" s="1" t="str">
        <v>agricola</v>
      </c>
      <c r="B52" s="1" t="str">
        <v>caucho</v>
      </c>
      <c r="C52" t="str">
        <v>caucho</v>
      </c>
    </row>
    <row r="53" spans="1:3">
      <c r="A53" s="1" t="str">
        <v>agricola</v>
      </c>
      <c r="B53" s="1" t="str">
        <v>cebolla_bulbo</v>
      </c>
      <c r="C53" t="str">
        <v>cebolla bulbo</v>
      </c>
    </row>
    <row r="54" spans="1:3">
      <c r="A54" s="1" t="str">
        <v>agricola</v>
      </c>
      <c r="B54" s="1" t="str">
        <v>cebolla_junca</v>
      </c>
      <c r="C54" t="str">
        <v>cebolla junca</v>
      </c>
    </row>
    <row r="55" spans="1:3">
      <c r="A55" s="1" t="str">
        <v>agricola</v>
      </c>
      <c r="B55" s="1" t="str">
        <v>chontaduro</v>
      </c>
      <c r="C55" t="str">
        <v>chontaduro</v>
      </c>
    </row>
    <row r="56" spans="1:3">
      <c r="A56" s="1" t="str">
        <v>agricola</v>
      </c>
      <c r="B56" s="1" t="str">
        <v>cilantro</v>
      </c>
      <c r="C56" t="str">
        <v>cilantro</v>
      </c>
    </row>
    <row r="57" spans="1:3">
      <c r="A57" s="1" t="str">
        <v>agricola</v>
      </c>
      <c r="B57" s="1" t="str">
        <v>cilantro_morron</v>
      </c>
      <c r="C57" t="str">
        <v>cilantro morrón</v>
      </c>
    </row>
    <row r="58" spans="1:3">
      <c r="A58" s="1" t="str">
        <v>agricola</v>
      </c>
      <c r="B58" s="1" t="str">
        <v>cilantro_repollo</v>
      </c>
      <c r="C58" t="str">
        <v>cilantro_repollo</v>
      </c>
    </row>
    <row r="59" spans="1:3">
      <c r="A59" s="1" t="str">
        <v>agricola</v>
      </c>
      <c r="B59" s="1" t="str">
        <v>ciruela</v>
      </c>
      <c r="C59" t="str">
        <v>ciruela</v>
      </c>
    </row>
    <row r="60" spans="1:3">
      <c r="A60" s="1" t="str">
        <v>agricola</v>
      </c>
      <c r="B60" s="1" t="str">
        <v>ciruela_castilla</v>
      </c>
      <c r="C60" t="str">
        <v>ciruela castilla</v>
      </c>
    </row>
    <row r="61" spans="1:3">
      <c r="A61" s="1" t="str">
        <v>agricola</v>
      </c>
      <c r="B61" s="1" t="str">
        <v>ciruela_costena</v>
      </c>
      <c r="C61" t="str">
        <v>ciruela costeña</v>
      </c>
    </row>
    <row r="62" spans="1:3">
      <c r="A62" s="1" t="str">
        <v>agricola</v>
      </c>
      <c r="B62" s="1" t="str">
        <v>citricos</v>
      </c>
      <c r="C62" t="str">
        <v>cítricos</v>
      </c>
    </row>
    <row r="63" spans="1:3">
      <c r="A63" s="1" t="str">
        <v>agricola</v>
      </c>
      <c r="B63" s="1" t="str">
        <v>coco</v>
      </c>
      <c r="C63" t="str">
        <v>coco</v>
      </c>
    </row>
    <row r="64" spans="1:3">
      <c r="A64" s="1" t="str">
        <v>pecuaria</v>
      </c>
      <c r="B64" s="1" t="str">
        <v>codornices</v>
      </c>
      <c r="C64" t="str">
        <v>codornices</v>
      </c>
    </row>
    <row r="65" spans="1:3">
      <c r="A65" s="1" t="str">
        <v>agricola</v>
      </c>
      <c r="B65" s="1" t="str">
        <v>coliflor</v>
      </c>
      <c r="C65" t="str">
        <v>coliflor</v>
      </c>
    </row>
    <row r="66" spans="1:3">
      <c r="A66" s="1" t="str">
        <v>pecuaria</v>
      </c>
      <c r="B66" s="1" t="str">
        <v>cunicultura</v>
      </c>
      <c r="C66" t="str">
        <v>cunicultura</v>
      </c>
    </row>
    <row r="67" spans="1:3">
      <c r="A67" s="1" t="str">
        <v>pecuaria</v>
      </c>
      <c r="B67" s="1" t="str">
        <v>cuyicultura</v>
      </c>
      <c r="C67" t="str">
        <v>cuyicultura</v>
      </c>
    </row>
    <row r="68" spans="1:3">
      <c r="A68" s="1" t="str">
        <v>agricola</v>
      </c>
      <c r="B68" s="1" t="str">
        <v>esparrago</v>
      </c>
      <c r="C68" t="str">
        <v>espárrago</v>
      </c>
    </row>
    <row r="69" spans="1:3">
      <c r="A69" s="1" t="str">
        <v>agricola</v>
      </c>
      <c r="B69" s="1" t="str">
        <v>espinaca</v>
      </c>
      <c r="C69" t="str">
        <v>espinaca</v>
      </c>
    </row>
    <row r="70" spans="1:3">
      <c r="A70" s="1" t="str">
        <v>agricola</v>
      </c>
      <c r="B70" s="1" t="str">
        <v>fique</v>
      </c>
      <c r="C70" t="str">
        <v>fique</v>
      </c>
    </row>
    <row r="71" spans="1:3">
      <c r="A71" s="1" t="str">
        <v>agricola</v>
      </c>
      <c r="B71" s="1" t="str">
        <v>frijol</v>
      </c>
      <c r="C71" t="str">
        <v>frijol</v>
      </c>
    </row>
    <row r="72" spans="1:3">
      <c r="A72" s="1" t="str">
        <v>agricola</v>
      </c>
      <c r="B72" s="1" t="str">
        <v>frijol_arbustivo</v>
      </c>
      <c r="C72" t="str">
        <v>frjiol arbustivo</v>
      </c>
    </row>
    <row r="73" spans="1:3">
      <c r="A73" s="1" t="str">
        <v>agricola</v>
      </c>
      <c r="B73" s="1" t="str">
        <v>frijol_cabeza_negra</v>
      </c>
      <c r="C73" t="str">
        <v>frijol cabeza negra</v>
      </c>
    </row>
    <row r="74" spans="1:3">
      <c r="A74" s="1" t="str">
        <v>agricola</v>
      </c>
      <c r="B74" s="1" t="str">
        <v>frijol_caraota</v>
      </c>
      <c r="C74" t="str">
        <v>frijol caraota</v>
      </c>
    </row>
    <row r="75" spans="1:3">
      <c r="A75" s="1" t="str">
        <v>agricola</v>
      </c>
      <c r="B75" s="1" t="str">
        <v>frijol_caupi</v>
      </c>
      <c r="C75" t="str">
        <v>frijol caupí</v>
      </c>
    </row>
    <row r="76" spans="1:3">
      <c r="A76" s="1" t="str">
        <v>agricola</v>
      </c>
      <c r="B76" s="1" t="str">
        <v>frijol_rosado_zaragoza</v>
      </c>
      <c r="C76" t="str">
        <v>frijol rosado zaragoza</v>
      </c>
    </row>
    <row r="77" spans="1:3">
      <c r="A77" s="1" t="str">
        <v>agricola</v>
      </c>
      <c r="B77" s="1" t="str">
        <v>frijol_voluble</v>
      </c>
      <c r="C77" t="str">
        <v>frijol voluble</v>
      </c>
    </row>
    <row r="78" spans="1:3">
      <c r="A78" s="1" t="str">
        <v>agricola</v>
      </c>
      <c r="B78" s="1" t="str">
        <v>frijol_zaragoza</v>
      </c>
      <c r="C78" t="str">
        <v>frijol zaragoza</v>
      </c>
    </row>
    <row r="79" spans="1:3">
      <c r="A79" s="1" t="str">
        <v>agricola</v>
      </c>
      <c r="B79" s="1" t="str">
        <v>frijol_zaragoza</v>
      </c>
      <c r="C79" t="str">
        <v>frijol zaragoza</v>
      </c>
    </row>
    <row r="80" spans="1:3">
      <c r="A80" s="1" t="str">
        <v>pecuaria</v>
      </c>
      <c r="B80" s="1" t="str">
        <v>ganaderia_carne</v>
      </c>
      <c r="C80" t="str">
        <v>ganadería de carne</v>
      </c>
    </row>
    <row r="81" spans="1:3">
      <c r="A81" s="1" t="str">
        <v>pecuaria</v>
      </c>
      <c r="B81" s="1" t="str">
        <v>ganaderia_dp</v>
      </c>
      <c r="C81" t="str">
        <v>ganadería doble propósito</v>
      </c>
    </row>
    <row r="82" spans="1:3">
      <c r="A82" s="1" t="str">
        <v>pecuaria</v>
      </c>
      <c r="B82" s="1" t="str">
        <v>ganaderia_leche</v>
      </c>
      <c r="C82" t="str">
        <v>ganadería de leche</v>
      </c>
    </row>
    <row r="83" spans="1:3">
      <c r="A83" s="1" t="str">
        <v>agricola</v>
      </c>
      <c r="B83" s="1" t="str">
        <v>granadilla</v>
      </c>
      <c r="C83" t="str">
        <v>granadilla</v>
      </c>
    </row>
    <row r="84" spans="1:3">
      <c r="A84" s="1" t="str">
        <v>agricola</v>
      </c>
      <c r="B84" s="1" t="str">
        <v>guandul</v>
      </c>
      <c r="C84" t="str">
        <v>guandul</v>
      </c>
    </row>
    <row r="85" spans="1:3">
      <c r="A85" s="1" t="str">
        <v>agricola</v>
      </c>
      <c r="B85" s="1" t="str">
        <v>guayaba</v>
      </c>
      <c r="C85" t="str">
        <v>guayaba</v>
      </c>
    </row>
    <row r="86" spans="1:3">
      <c r="A86" s="1" t="str">
        <v>agricola</v>
      </c>
      <c r="B86" s="1" t="str">
        <v>gulupa</v>
      </c>
      <c r="C86" t="str">
        <v>gulupa</v>
      </c>
    </row>
    <row r="87" spans="1:3">
      <c r="A87" s="1" t="str">
        <v>agricola</v>
      </c>
      <c r="B87" s="1" t="str">
        <v>hierbabuena</v>
      </c>
      <c r="C87" t="str">
        <v>hierbabuena</v>
      </c>
    </row>
    <row r="88" spans="1:3">
      <c r="A88" s="1" t="str">
        <v>agricola</v>
      </c>
      <c r="B88" s="1" t="str">
        <v>hortalizas</v>
      </c>
      <c r="C88" t="str">
        <v>hortalizas</v>
      </c>
    </row>
    <row r="89" spans="1:3">
      <c r="A89" s="1" t="str">
        <v>agricola</v>
      </c>
      <c r="B89" s="1" t="str">
        <v xml:space="preserve">lechuga </v>
      </c>
      <c r="C89" t="str">
        <v>lechuga</v>
      </c>
    </row>
    <row r="90" spans="1:3">
      <c r="A90" s="1" t="str">
        <v>agricola</v>
      </c>
      <c r="B90" s="1" t="str">
        <v>lechuga_gourmet</v>
      </c>
      <c r="C90" t="str">
        <v>lechuga gourmet</v>
      </c>
    </row>
    <row r="91" spans="1:3">
      <c r="A91" s="1" t="str">
        <v>agricola</v>
      </c>
      <c r="B91" s="1" t="str">
        <v>limon</v>
      </c>
      <c r="C91" t="str">
        <v>limón</v>
      </c>
    </row>
    <row r="92" spans="1:3">
      <c r="A92" s="1" t="str">
        <v>agricola</v>
      </c>
      <c r="B92" s="1" t="str">
        <v>limon_castilla</v>
      </c>
      <c r="C92" t="str">
        <v>limón de castilla</v>
      </c>
    </row>
    <row r="93" spans="1:3">
      <c r="A93" s="1" t="str">
        <v>agricola</v>
      </c>
      <c r="B93" s="1" t="str">
        <v>limon_castilla_limon_mandarino</v>
      </c>
      <c r="C93" t="str">
        <v>limón de castilla y limón mandarino</v>
      </c>
    </row>
    <row r="94" spans="1:3">
      <c r="A94" s="1" t="str">
        <v>agricola</v>
      </c>
      <c r="B94" s="1" t="str">
        <v>limon_criollo</v>
      </c>
      <c r="C94" t="str">
        <v>limón criollo</v>
      </c>
    </row>
    <row r="95" spans="1:3">
      <c r="A95" s="1" t="str">
        <v>agricola</v>
      </c>
      <c r="B95" s="1" t="str">
        <v>limon_mandarina</v>
      </c>
      <c r="C95" t="str">
        <v xml:space="preserve">limón en asocio con mandarina </v>
      </c>
    </row>
    <row r="96" spans="1:3">
      <c r="A96" s="1" t="str">
        <v>agricola</v>
      </c>
      <c r="B96" s="1" t="str">
        <v>limon_mandarino</v>
      </c>
      <c r="C96" t="str">
        <v>limón mandarino</v>
      </c>
    </row>
    <row r="97" spans="1:3">
      <c r="A97" s="1" t="str">
        <v>agricola</v>
      </c>
      <c r="B97" s="1" t="str">
        <v>limon_tahiti</v>
      </c>
      <c r="C97" t="str">
        <v>limón Tahití</v>
      </c>
    </row>
    <row r="98" spans="1:3">
      <c r="A98" s="1" t="str">
        <v>agricola</v>
      </c>
      <c r="B98" s="1" t="str">
        <v>maiz</v>
      </c>
      <c r="C98" t="str">
        <v>maíz</v>
      </c>
    </row>
    <row r="99" spans="1:3">
      <c r="A99" s="1" t="str">
        <v>agricola</v>
      </c>
      <c r="B99" s="1" t="str">
        <v>maiz amarillo</v>
      </c>
      <c r="C99" t="str">
        <v>maíz amarillo</v>
      </c>
    </row>
    <row r="100" spans="1:3">
      <c r="A100" s="1" t="str">
        <v>agricola</v>
      </c>
      <c r="B100" s="1" t="str">
        <v>maiz puya</v>
      </c>
      <c r="C100" t="str">
        <v>maíz puya</v>
      </c>
    </row>
    <row r="101" spans="1:3">
      <c r="A101" s="1" t="str">
        <v>agricola</v>
      </c>
      <c r="B101" s="1" t="str">
        <v>maiz_amarillo</v>
      </c>
      <c r="C101" t="str">
        <v xml:space="preserve">Maíz amarillo </v>
      </c>
    </row>
    <row r="102" spans="1:3">
      <c r="A102" s="1" t="str">
        <v>agricola</v>
      </c>
      <c r="B102" s="1" t="str">
        <v>maiz_amarillo_tradicional</v>
      </c>
      <c r="C102" t="str">
        <v>maíz amarillo  tradicional</v>
      </c>
    </row>
    <row r="103" spans="1:3">
      <c r="A103" s="1" t="str">
        <v>agricola</v>
      </c>
      <c r="B103" s="1" t="str">
        <v>maiz_blanco</v>
      </c>
      <c r="C103" t="str">
        <v>Maíz blanco tradicional</v>
      </c>
    </row>
    <row r="104" spans="1:3">
      <c r="A104" s="1" t="str">
        <v>agricola</v>
      </c>
      <c r="B104" s="1" t="str">
        <v>maiz_blanco_tradicional</v>
      </c>
      <c r="C104" t="str">
        <v>maíz blanco tradicional</v>
      </c>
    </row>
    <row r="105" spans="1:3">
      <c r="A105" s="1" t="str">
        <v>agricola</v>
      </c>
      <c r="B105" s="1" t="str">
        <v>maiz_puya</v>
      </c>
      <c r="C105" t="str">
        <v>maíz puya</v>
      </c>
    </row>
    <row r="106" spans="1:3">
      <c r="A106" s="1" t="str">
        <v>agricola</v>
      </c>
      <c r="B106" s="1" t="str">
        <v>maiz_tecnificado</v>
      </c>
      <c r="C106" t="str">
        <v>maíz tecnificado</v>
      </c>
    </row>
    <row r="107" spans="1:3">
      <c r="A107" s="1" t="str">
        <v>agricola</v>
      </c>
      <c r="B107" s="1" t="str">
        <v>maiz_tradicional</v>
      </c>
      <c r="C107" t="str">
        <v>maíz tradicional</v>
      </c>
    </row>
    <row r="108" spans="1:3">
      <c r="A108" s="1" t="str">
        <v>agricola</v>
      </c>
      <c r="B108" s="1" t="str">
        <v>malanga</v>
      </c>
      <c r="C108" t="str">
        <v>malanga</v>
      </c>
    </row>
    <row r="109" spans="1:3">
      <c r="A109" s="1" t="str">
        <v>agricola</v>
      </c>
      <c r="B109" s="1" t="str">
        <v>mamoncillo</v>
      </c>
      <c r="C109" t="str">
        <v>mamoncillo</v>
      </c>
    </row>
    <row r="110" spans="1:3">
      <c r="A110" s="1" t="str">
        <v>agricola</v>
      </c>
      <c r="B110" s="1" t="str">
        <v>mamoncillo</v>
      </c>
      <c r="C110" t="str">
        <v>mamoncillo</v>
      </c>
    </row>
    <row r="111" spans="1:3">
      <c r="A111" s="1" t="str">
        <v>agricola</v>
      </c>
      <c r="B111" s="1" t="str">
        <v>mandarina</v>
      </c>
      <c r="C111" t="str">
        <v>mandarina</v>
      </c>
    </row>
    <row r="112" spans="1:3">
      <c r="A112" s="1" t="str">
        <v>agricola</v>
      </c>
      <c r="B112" s="1" t="str">
        <v>mango</v>
      </c>
      <c r="C112" t="str">
        <v>mango</v>
      </c>
    </row>
    <row r="113" spans="1:3">
      <c r="A113" s="1" t="str">
        <v>agricola</v>
      </c>
      <c r="B113" s="1" t="str">
        <v>mango_hilaza</v>
      </c>
      <c r="C113" t="str">
        <v>mango hilaza</v>
      </c>
    </row>
    <row r="114" spans="1:3">
      <c r="A114" s="1" t="str">
        <v>agricola</v>
      </c>
      <c r="B114" s="1" t="str">
        <v>mango_keitt</v>
      </c>
      <c r="C114" t="str">
        <v>mango keitt</v>
      </c>
    </row>
    <row r="115" spans="1:3">
      <c r="A115" s="1" t="str">
        <v>agricola</v>
      </c>
      <c r="B115" s="1" t="str">
        <v>mango_tommy</v>
      </c>
      <c r="C115" t="str">
        <v>mango tommy</v>
      </c>
    </row>
    <row r="116" spans="1:3">
      <c r="A116" s="1" t="str">
        <v>agricola</v>
      </c>
      <c r="B116" s="1" t="str">
        <v>maracuya</v>
      </c>
      <c r="C116" t="str">
        <v>maracuyá</v>
      </c>
    </row>
    <row r="117" spans="1:3">
      <c r="A117" s="1" t="str">
        <v>agricola</v>
      </c>
      <c r="B117" s="1" t="str">
        <v>melon</v>
      </c>
      <c r="C117" t="str">
        <v xml:space="preserve">melón </v>
      </c>
    </row>
    <row r="118" spans="1:3">
      <c r="A118" s="1" t="str">
        <v>agricola</v>
      </c>
      <c r="B118" s="1" t="str">
        <v>mora</v>
      </c>
      <c r="C118" t="str">
        <v>mora</v>
      </c>
    </row>
    <row r="119" spans="1:3">
      <c r="A119" s="1" t="str">
        <v>agricola</v>
      </c>
      <c r="B119" s="1" t="str">
        <v>name</v>
      </c>
      <c r="C119" t="str">
        <v>ñame</v>
      </c>
    </row>
    <row r="120" spans="1:3">
      <c r="A120" s="1" t="str">
        <v>agricola</v>
      </c>
      <c r="B120" s="1" t="str">
        <v>name_diamante</v>
      </c>
      <c r="C120" t="str">
        <v>ñame diamante</v>
      </c>
    </row>
    <row r="121" spans="1:3">
      <c r="A121" s="1" t="str">
        <v>agricola</v>
      </c>
      <c r="B121" s="1" t="str">
        <v>name_espino</v>
      </c>
      <c r="C121" t="str">
        <v>ñame espino</v>
      </c>
    </row>
    <row r="122" spans="1:3">
      <c r="A122" s="1" t="str">
        <v>agricola</v>
      </c>
      <c r="B122" s="1" t="str">
        <v>naranja</v>
      </c>
      <c r="C122" t="str">
        <v>naranja</v>
      </c>
    </row>
    <row r="123" spans="1:3">
      <c r="A123" s="1" t="str">
        <v>agricola</v>
      </c>
      <c r="B123" s="1" t="str">
        <v>naranja_valencia</v>
      </c>
      <c r="C123" t="str">
        <v>naranja valencia</v>
      </c>
    </row>
    <row r="124" spans="1:3">
      <c r="A124" s="1" t="str">
        <v>pecuaria</v>
      </c>
      <c r="B124" s="1" t="str">
        <v>ovinos</v>
      </c>
      <c r="C124" t="str">
        <v>ovinos</v>
      </c>
    </row>
    <row r="125" spans="1:3">
      <c r="A125" s="1" t="str">
        <v>agricola</v>
      </c>
      <c r="B125" s="1" t="str">
        <v>palma_aceite</v>
      </c>
      <c r="C125" t="str">
        <v>palma de aceite</v>
      </c>
    </row>
    <row r="126" spans="1:3">
      <c r="A126" s="1" t="str">
        <v>agricola</v>
      </c>
      <c r="B126" s="1" t="str">
        <v>papa</v>
      </c>
      <c r="C126" t="str">
        <v>papa</v>
      </c>
    </row>
    <row r="127" spans="1:3">
      <c r="A127" s="1" t="str">
        <v>agricola</v>
      </c>
      <c r="B127" s="1" t="str">
        <v>papa_criolla</v>
      </c>
      <c r="C127" t="str">
        <v>papa criolla</v>
      </c>
    </row>
    <row r="128" spans="1:3">
      <c r="A128" s="1" t="str">
        <v>agricola</v>
      </c>
      <c r="B128" s="1" t="str">
        <v>papaya</v>
      </c>
      <c r="C128" t="str">
        <v>papaya</v>
      </c>
    </row>
    <row r="129" spans="1:3">
      <c r="A129" s="1" t="str">
        <v>agricola</v>
      </c>
      <c r="B129" s="1" t="str">
        <v>patilla</v>
      </c>
      <c r="C129" t="str">
        <v>patilla</v>
      </c>
    </row>
    <row r="130" spans="1:3">
      <c r="A130" s="1" t="str">
        <v>agricola</v>
      </c>
      <c r="B130" s="1" t="str">
        <v>patilla_melon</v>
      </c>
      <c r="C130" t="str">
        <v>patilla en asocio con melón</v>
      </c>
    </row>
    <row r="131" spans="1:3">
      <c r="A131" s="1" t="str">
        <v>agricola</v>
      </c>
      <c r="B131" s="1" t="str">
        <v>pepino_guiso</v>
      </c>
      <c r="C131" t="str">
        <v>pepino guiso</v>
      </c>
    </row>
    <row r="132" spans="1:3">
      <c r="A132" s="1" t="str">
        <v>pecuaria</v>
      </c>
      <c r="B132" s="1" t="str">
        <v>piangua</v>
      </c>
      <c r="C132" t="str">
        <v>piangua</v>
      </c>
    </row>
    <row r="133" spans="1:3">
      <c r="A133" s="1" t="str">
        <v>agricola</v>
      </c>
      <c r="B133" s="1" t="str">
        <v>pimenton</v>
      </c>
      <c r="C133" t="str">
        <v>pimentón</v>
      </c>
    </row>
    <row r="134" spans="1:3">
      <c r="A134" s="1" t="str">
        <v>agricola</v>
      </c>
      <c r="B134" s="1" t="str">
        <v>pimienta</v>
      </c>
      <c r="C134" t="str">
        <v>pimienta</v>
      </c>
    </row>
    <row r="135" spans="1:3">
      <c r="A135" s="1" t="str">
        <v>agricola</v>
      </c>
      <c r="B135" s="1" t="str">
        <v>pimientos</v>
      </c>
      <c r="C135" t="str">
        <v>pimientos</v>
      </c>
    </row>
    <row r="136" spans="1:3">
      <c r="A136" s="1" t="str">
        <v>agricola</v>
      </c>
      <c r="B136" s="1" t="str">
        <v>piña</v>
      </c>
      <c r="C136" t="str">
        <v>piña</v>
      </c>
    </row>
    <row r="137" spans="1:3">
      <c r="A137" s="1" t="str">
        <v>pecuaria</v>
      </c>
      <c r="B137" s="1" t="str">
        <v>piscicultura_bocachico</v>
      </c>
      <c r="C137" t="str">
        <v>piscicultura</v>
      </c>
    </row>
    <row r="138" spans="1:3">
      <c r="A138" s="1" t="str">
        <v>pecuaria</v>
      </c>
      <c r="B138" s="1" t="str">
        <v>piscicultura_cachama</v>
      </c>
      <c r="C138" t="str">
        <v>piscicultura cachama</v>
      </c>
    </row>
    <row r="139" spans="1:3">
      <c r="A139" s="1" t="str">
        <v>pecuaria</v>
      </c>
      <c r="B139" s="1" t="str">
        <v>piscicultura_cachama_bocachico</v>
      </c>
      <c r="C139" t="str">
        <v>piscicultura cachama bocachico</v>
      </c>
    </row>
    <row r="140" spans="1:3">
      <c r="A140" s="1" t="str">
        <v>pecuaria</v>
      </c>
      <c r="B140" s="1" t="str">
        <v>piscicultura_tilapia</v>
      </c>
      <c r="C140" t="str">
        <v>piscicultura tilapia</v>
      </c>
    </row>
    <row r="141" spans="1:3">
      <c r="A141" s="1" t="str">
        <v>pecuaria</v>
      </c>
      <c r="B141" s="1" t="str">
        <v>piscicultura_tilapia_bocachico</v>
      </c>
      <c r="C141" t="str">
        <v>piscicultura tilapia y bocachico</v>
      </c>
    </row>
    <row r="142" spans="1:3">
      <c r="A142" s="1" t="str">
        <v>pecuaria</v>
      </c>
      <c r="B142" s="1" t="str">
        <v>piscicultura_tilapia_cachama</v>
      </c>
      <c r="C142" t="str">
        <v>piscicultura tilapia y cachama</v>
      </c>
    </row>
    <row r="143" spans="1:3">
      <c r="A143" s="1" t="str">
        <v>pecuaria</v>
      </c>
      <c r="B143" s="1" t="str">
        <v>piscicultura_cachama_mojarra</v>
      </c>
      <c r="C143" t="str">
        <v>piscicultura cachama y mojarra</v>
      </c>
    </row>
    <row r="144" spans="1:3">
      <c r="A144" s="1" t="str">
        <v>pecuaria</v>
      </c>
      <c r="B144" s="1" t="str">
        <v>piscicultura_trucha</v>
      </c>
      <c r="C144" t="str">
        <v>piscicultura trucha</v>
      </c>
    </row>
    <row r="145" spans="1:3">
      <c r="A145" s="1" t="str">
        <v>agricola</v>
      </c>
      <c r="B145" s="1" t="str">
        <v>platano</v>
      </c>
      <c r="C145" t="str">
        <v>plátano</v>
      </c>
    </row>
    <row r="146" spans="1:3">
      <c r="A146" s="1" t="str">
        <v>agricola</v>
      </c>
      <c r="B146" s="1" t="str">
        <v>platano_harton</v>
      </c>
      <c r="C146" t="str">
        <v>plátano hartón</v>
      </c>
    </row>
    <row r="147" spans="1:3">
      <c r="A147" s="1" t="str">
        <v>pecuaria</v>
      </c>
      <c r="B147" s="1" t="str">
        <v>porcicultura_ceba</v>
      </c>
      <c r="C147" t="str">
        <v>porcicultura de ceba</v>
      </c>
    </row>
    <row r="148" spans="1:3">
      <c r="A148" s="1" t="str">
        <v>pecuaria</v>
      </c>
      <c r="B148" s="1" t="str">
        <v>porcicultura_ciclo_completo</v>
      </c>
      <c r="C148" t="str">
        <v>porcicultura de ciclo completo</v>
      </c>
    </row>
    <row r="149" spans="1:3">
      <c r="A149" s="1" t="str">
        <v>pecuaria</v>
      </c>
      <c r="B149" s="1" t="str">
        <v>porcicultura_cria</v>
      </c>
      <c r="C149" t="str">
        <v>porcicultura de cría</v>
      </c>
    </row>
    <row r="150" spans="1:3">
      <c r="A150" s="1" t="str">
        <v>pecuaria</v>
      </c>
      <c r="B150" s="1" t="str">
        <v>porcicultura_cria_levante</v>
      </c>
      <c r="C150" t="str">
        <v>porcicultura de cría y levante</v>
      </c>
    </row>
    <row r="151" spans="1:3">
      <c r="A151" s="1" t="str">
        <v>agricola</v>
      </c>
      <c r="B151" s="1" t="str">
        <v>rambutan</v>
      </c>
      <c r="C151" t="str">
        <v>rambutan</v>
      </c>
    </row>
    <row r="152" spans="1:3">
      <c r="A152" s="1" t="str">
        <v>agricola</v>
      </c>
      <c r="B152" s="1" t="str">
        <v>remolacha</v>
      </c>
      <c r="C152" t="str">
        <v>remolacha</v>
      </c>
    </row>
    <row r="153" spans="1:3">
      <c r="A153" s="1" t="str">
        <v>agricola</v>
      </c>
      <c r="B153" s="1" t="str">
        <v>repollo</v>
      </c>
      <c r="C153" t="str">
        <v>repollo</v>
      </c>
    </row>
    <row r="154" spans="1:3">
      <c r="A154" s="1" t="str">
        <v>agricola</v>
      </c>
      <c r="B154" s="1" t="str">
        <v>sacha_inchi</v>
      </c>
      <c r="C154" t="str">
        <v>sacha inchi</v>
      </c>
    </row>
    <row r="155" spans="1:3">
      <c r="A155" s="1" t="str">
        <v>agricola</v>
      </c>
      <c r="B155" s="1" t="str">
        <v>sorgo</v>
      </c>
      <c r="C155" t="str">
        <v>sorgo</v>
      </c>
    </row>
    <row r="156" spans="1:3">
      <c r="A156" s="1" t="str">
        <v>agricola</v>
      </c>
      <c r="B156" s="1" t="str">
        <v>soya</v>
      </c>
      <c r="C156" t="str">
        <v>soya</v>
      </c>
    </row>
    <row r="157" spans="1:3">
      <c r="A157" s="1" t="str">
        <v>agricola</v>
      </c>
      <c r="B157" s="1" t="str">
        <v>stevia</v>
      </c>
      <c r="C157" t="str">
        <v>stevia</v>
      </c>
    </row>
    <row r="158" spans="1:3">
      <c r="A158" s="1" t="str">
        <v>agricola</v>
      </c>
      <c r="B158" s="1" t="str">
        <v>tabaco</v>
      </c>
      <c r="C158" t="str">
        <v>tabaco</v>
      </c>
    </row>
    <row r="159" spans="1:3">
      <c r="A159" s="1" t="str">
        <v>agricola</v>
      </c>
      <c r="B159" s="1" t="str">
        <v>tomate_arbol</v>
      </c>
      <c r="C159" t="str">
        <v>tomate de árbol</v>
      </c>
    </row>
    <row r="160" spans="1:3">
      <c r="A160" s="1" t="str">
        <v>agricola</v>
      </c>
      <c r="B160" s="1" t="str">
        <v>tomate_cherry</v>
      </c>
      <c r="C160" t="str">
        <v>tomate cherry</v>
      </c>
    </row>
    <row r="161" spans="1:3">
      <c r="A161" s="1" t="str">
        <v>agricola</v>
      </c>
      <c r="B161" s="1" t="str">
        <v>tomate_mesa</v>
      </c>
      <c r="C161" t="str">
        <v>tomate de mesa</v>
      </c>
    </row>
    <row r="162" spans="1:3">
      <c r="A162" s="1" t="str">
        <v>agricola</v>
      </c>
      <c r="B162" s="1" t="str">
        <v>uchuva</v>
      </c>
      <c r="C162" t="str">
        <v>uchuva</v>
      </c>
    </row>
    <row r="163" spans="1:3">
      <c r="A163" s="1" t="str">
        <v>agricola</v>
      </c>
      <c r="B163" s="1" t="str">
        <v>uva</v>
      </c>
      <c r="C163" t="str">
        <v>uva</v>
      </c>
    </row>
    <row r="164" spans="1:3">
      <c r="A164" s="1" t="str">
        <v>agricola</v>
      </c>
      <c r="B164" s="1" t="str">
        <v>yuca</v>
      </c>
      <c r="C164" t="str">
        <v>yuca</v>
      </c>
    </row>
    <row r="165" spans="1:3">
      <c r="A165" s="1" t="str">
        <v>agricola</v>
      </c>
      <c r="B165" s="1" t="str">
        <v>yuca_industrial</v>
      </c>
      <c r="C165" t="str">
        <v>yuca para uso industrial</v>
      </c>
    </row>
    <row r="166" spans="1:3">
      <c r="A166" s="1" t="str">
        <v>agricola</v>
      </c>
      <c r="B166" s="1" t="str">
        <v>yuca_maiz</v>
      </c>
      <c r="C166" t="str">
        <v>yuca en asocio con maíz</v>
      </c>
    </row>
    <row r="167" spans="1:3">
      <c r="A167" s="1" t="str">
        <v>agricola</v>
      </c>
      <c r="B167" s="1" t="str">
        <v>yuca_maiz_ahuyama</v>
      </c>
      <c r="C167" t="str">
        <v>yuca en asocio con maíz y ahuyama</v>
      </c>
    </row>
    <row r="168" spans="1:3">
      <c r="A168" s="1" t="str">
        <v>agricola</v>
      </c>
      <c r="B168" s="1" t="str">
        <v>yuca_maiz_name</v>
      </c>
      <c r="C168" t="str">
        <v>yuca en asocio con maíz y ñame</v>
      </c>
    </row>
    <row r="169" spans="1:3">
      <c r="A169" s="1" t="str">
        <v>agricola</v>
      </c>
      <c r="B169" s="1" t="str">
        <v>yuca_maiz_name_patilla</v>
      </c>
      <c r="C169" t="str">
        <v>Yuca en asocio con maíz, ñame y patilla</v>
      </c>
    </row>
    <row r="170" spans="1:3">
      <c r="A170" s="1" t="str">
        <v>agricola</v>
      </c>
      <c r="B170" s="1" t="str">
        <v>yuca_maiz_patilla</v>
      </c>
      <c r="C170" t="str">
        <v>yuca en asocio con maíz y patilla</v>
      </c>
    </row>
    <row r="171" spans="1:3">
      <c r="A171" s="1" t="str">
        <v>agricola</v>
      </c>
      <c r="B171" s="1" t="str">
        <v>yuca_name</v>
      </c>
      <c r="C171" t="str">
        <v>yuca en asocio con ñame</v>
      </c>
    </row>
    <row r="172" spans="1:3">
      <c r="A172" s="1" t="str">
        <v>agricola</v>
      </c>
      <c r="B172" s="1" t="str">
        <v>zanahoria</v>
      </c>
      <c r="C172" t="str">
        <v>zanahoria</v>
      </c>
    </row>
    <row r="173" spans="1:3">
      <c r="A173" s="1" t="str">
        <v>agricola</v>
      </c>
      <c r="B173" s="1" t="str">
        <v>pepino_cohombro</v>
      </c>
      <c r="C173" t="str">
        <v>pepino cohombro</v>
      </c>
    </row>
    <row r="174" spans="1:3">
      <c r="A174" s="1" t="str">
        <v>agricola</v>
      </c>
      <c r="B174" s="1" t="str">
        <v>habichuela</v>
      </c>
      <c r="C174" t="str">
        <v>habichuela</v>
      </c>
    </row>
    <row r="175" spans="1:3">
      <c r="A175" s="1" t="str">
        <v>pecuaria</v>
      </c>
      <c r="B175" s="1" t="str">
        <v>porcicultura_levante</v>
      </c>
      <c r="C175" t="str">
        <v>porcicultura de levante</v>
      </c>
    </row>
    <row r="176" spans="1:3">
      <c r="A176" s="1" t="str">
        <v>agricola</v>
      </c>
      <c r="B176" s="1" t="str">
        <v>aromaticas</v>
      </c>
      <c r="C176" t="str">
        <v>aromáticas</v>
      </c>
    </row>
    <row r="177" spans="1:3">
      <c r="A177" s="1" t="str">
        <v>agricola</v>
      </c>
      <c r="B177" s="1" t="str">
        <v>romero</v>
      </c>
      <c r="C177" t="str">
        <v>romero</v>
      </c>
    </row>
    <row r="178" spans="1:3">
      <c r="A178" s="1" t="str">
        <v>agricola</v>
      </c>
      <c r="B178" s="1" t="str">
        <v>calendula</v>
      </c>
      <c r="C178" t="str">
        <v>caléndula</v>
      </c>
    </row>
    <row r="179" spans="1:3">
      <c r="A179" s="1" t="str">
        <v>agricola</v>
      </c>
      <c r="B179" s="1" t="str">
        <v>arroz_riego_voleo</v>
      </c>
      <c r="C179" t="str">
        <v>Arroz riego siembra al voleo</v>
      </c>
    </row>
    <row r="180" spans="1:3">
      <c r="A180" s="1" t="str">
        <v>agricola</v>
      </c>
      <c r="B180" s="1" t="str">
        <v>arroz_riego_transplante</v>
      </c>
      <c r="C180" t="str">
        <v xml:space="preserve">Arroz riego siembra transplante </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3.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4.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34234AB-F2E8-44F1-906E-9138585AE9DA}"/>
</file>

<file path=customXml/itemProps2.xml><?xml version="1.0" encoding="utf-8"?>
<ds:datastoreItem xmlns:ds="http://schemas.openxmlformats.org/officeDocument/2006/customXml" ds:itemID="{EEBA4B1D-7F38-43FC-9C9A-B27D87B4CA08}"/>
</file>

<file path=customXml/itemProps3.xml><?xml version="1.0" encoding="utf-8"?>
<ds:datastoreItem xmlns:ds="http://schemas.openxmlformats.org/officeDocument/2006/customXml" ds:itemID="{ACCF639F-047F-604C-8192-BC4D4AA0351E}"/>
</file>

<file path=customXml/itemProps4.xml><?xml version="1.0" encoding="utf-8"?>
<ds:datastoreItem xmlns:ds="http://schemas.openxmlformats.org/officeDocument/2006/customXml" ds:itemID="{CBBA4F3F-DD45-45E4-8E98-47EDFE49F06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Hernan Dario Alape Amaya</cp:lastModifiedBy>
  <cp:revision/>
  <dcterms:created xsi:type="dcterms:W3CDTF">2023-06-01T14:44:35Z</dcterms:created>
  <dcterms:modified xsi:type="dcterms:W3CDTF">2025-07-07T16:08:28Z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