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Valle del Cauca/El Cerrito - Valle del Cauca/10. DTS consolidado/ANEXOS/"/>
    </mc:Choice>
  </mc:AlternateContent>
  <xr:revisionPtr revIDLastSave="31" documentId="13_ncr:1_{C0B84ECB-061B-4FA6-BA7C-300EDC0ED5DD}" xr6:coauthVersionLast="47" xr6:coauthVersionMax="47" xr10:uidLastSave="{A3CEF829-9563-4B1E-9DE7-25D265500B29}"/>
  <bookViews>
    <workbookView xWindow="-110" yWindow="-110" windowWidth="19420" windowHeight="10300" activeTab="1" xr2:uid="{00000000-000D-0000-FFFF-FFFF00000000}"/>
  </bookViews>
  <sheets>
    <sheet name="SIPRA" sheetId="13" r:id="rId1"/>
    <sheet name="Aptitud final" sheetId="18"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final'!$A$1:$N$31</definedName>
    <definedName name="_xlnm._FilterDatabase" localSheetId="0" hidden="1">SIPRA!$B$1:$G$45</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 i="18" l="1"/>
  <c r="AQ2" i="18"/>
  <c r="AR102" i="18"/>
  <c r="AS2" i="18"/>
  <c r="AP3" i="18"/>
  <c r="AQ3" i="18"/>
  <c r="AS3" i="18"/>
  <c r="AP4" i="18"/>
  <c r="AQ4" i="18"/>
  <c r="AS4" i="18"/>
  <c r="AP5" i="18"/>
  <c r="AQ5" i="18"/>
  <c r="AS5" i="18"/>
  <c r="AP6" i="18"/>
  <c r="AQ6" i="18"/>
  <c r="AS6" i="18"/>
  <c r="AP7" i="18"/>
  <c r="AQ7" i="18"/>
  <c r="AS7" i="18"/>
  <c r="AP8" i="18"/>
  <c r="AQ8" i="18"/>
  <c r="AS8" i="18"/>
  <c r="AP9" i="18"/>
  <c r="AQ9" i="18"/>
  <c r="AS9" i="18"/>
  <c r="AP10" i="18"/>
  <c r="AQ10" i="18"/>
  <c r="AS10" i="18"/>
  <c r="AP11" i="18"/>
  <c r="AQ11" i="18"/>
  <c r="AS11" i="18"/>
  <c r="AP12" i="18"/>
  <c r="AQ12" i="18"/>
  <c r="AS12" i="18"/>
  <c r="AP13" i="18"/>
  <c r="AQ13" i="18"/>
  <c r="AS13" i="18"/>
  <c r="AP14" i="18"/>
  <c r="AQ14" i="18"/>
  <c r="AS14" i="18"/>
  <c r="AP15" i="18"/>
  <c r="AQ15" i="18"/>
  <c r="AS15" i="18"/>
  <c r="AP16" i="18"/>
  <c r="AQ16" i="18"/>
  <c r="AS16" i="18"/>
  <c r="AP17" i="18"/>
  <c r="AQ17" i="18"/>
  <c r="AS17" i="18"/>
  <c r="AP18" i="18"/>
  <c r="AQ18" i="18"/>
  <c r="AS18" i="18"/>
  <c r="AP19" i="18"/>
  <c r="AQ19" i="18"/>
  <c r="AS19" i="18"/>
  <c r="AP20" i="18"/>
  <c r="AQ20" i="18"/>
  <c r="AS20" i="18"/>
  <c r="AP21" i="18"/>
  <c r="AQ21" i="18"/>
  <c r="AS21" i="18"/>
  <c r="AP22" i="18"/>
  <c r="AQ22" i="18"/>
  <c r="AS22" i="18"/>
  <c r="AP23" i="18"/>
  <c r="AQ23" i="18"/>
  <c r="AS23" i="18"/>
  <c r="AP24" i="18"/>
  <c r="AQ24" i="18"/>
  <c r="AS24" i="18"/>
  <c r="AP25" i="18"/>
  <c r="AQ25" i="18"/>
  <c r="AS25" i="18"/>
  <c r="AP26" i="18"/>
  <c r="AQ26" i="18"/>
  <c r="AS26" i="18"/>
  <c r="AP27" i="18"/>
  <c r="AQ27" i="18"/>
  <c r="AS27" i="18"/>
  <c r="AP28" i="18"/>
  <c r="AQ28" i="18"/>
  <c r="AS28" i="18"/>
  <c r="AP29" i="18"/>
  <c r="AQ29" i="18"/>
  <c r="AS29" i="18"/>
  <c r="AP30" i="18"/>
  <c r="AQ30" i="18"/>
  <c r="AS30" i="18"/>
  <c r="AP31" i="18"/>
  <c r="AQ31" i="18"/>
  <c r="AS31" i="18"/>
  <c r="AP32" i="18"/>
  <c r="AQ32" i="18"/>
  <c r="AS32" i="18"/>
  <c r="AP33" i="18"/>
  <c r="AQ33" i="18"/>
  <c r="AS33" i="18"/>
  <c r="AP34" i="18"/>
  <c r="AQ34" i="18"/>
  <c r="AS34" i="18"/>
  <c r="AP35" i="18"/>
  <c r="AQ35" i="18"/>
  <c r="AS35" i="18"/>
  <c r="AP36" i="18"/>
  <c r="AQ36" i="18"/>
  <c r="AS36" i="18"/>
  <c r="AP37" i="18"/>
  <c r="AQ37" i="18"/>
  <c r="AS37" i="18"/>
  <c r="AP38" i="18"/>
  <c r="AQ38" i="18"/>
  <c r="AS38" i="18"/>
  <c r="AP39" i="18"/>
  <c r="AQ39" i="18"/>
  <c r="AS39" i="18"/>
  <c r="AP40" i="18"/>
  <c r="AQ40" i="18"/>
  <c r="AS40" i="18"/>
  <c r="AP41" i="18"/>
  <c r="AQ41" i="18"/>
  <c r="AS41" i="18"/>
  <c r="AP42" i="18"/>
  <c r="AQ42" i="18"/>
  <c r="AS42" i="18"/>
  <c r="AP43" i="18"/>
  <c r="AQ43" i="18"/>
  <c r="AS43" i="18"/>
  <c r="AP44" i="18"/>
  <c r="AQ44" i="18"/>
  <c r="AS44" i="18"/>
  <c r="AP45" i="18"/>
  <c r="AQ45" i="18"/>
  <c r="AS45" i="18"/>
  <c r="AP46" i="18"/>
  <c r="AQ46" i="18"/>
  <c r="AS46" i="18"/>
  <c r="AP47" i="18"/>
  <c r="AQ47" i="18"/>
  <c r="AS47" i="18"/>
  <c r="AP48" i="18"/>
  <c r="AQ48" i="18"/>
  <c r="AS48" i="18"/>
  <c r="AP49" i="18"/>
  <c r="AQ49" i="18"/>
  <c r="AS49" i="18"/>
  <c r="AP50" i="18"/>
  <c r="AQ50" i="18"/>
  <c r="AS50" i="18"/>
  <c r="AP51" i="18"/>
  <c r="AQ51" i="18"/>
  <c r="AS51" i="18"/>
  <c r="AP52" i="18"/>
  <c r="AQ52" i="18"/>
  <c r="AS52" i="18"/>
  <c r="AP53" i="18"/>
  <c r="AQ53" i="18"/>
  <c r="AS53" i="18"/>
  <c r="AP54" i="18"/>
  <c r="AQ54" i="18"/>
  <c r="AS54" i="18"/>
  <c r="AP55" i="18"/>
  <c r="AQ55" i="18"/>
  <c r="AS55" i="18"/>
  <c r="AP56" i="18"/>
  <c r="AQ56" i="18"/>
  <c r="AS56" i="18"/>
  <c r="AP57" i="18"/>
  <c r="AQ57" i="18"/>
  <c r="AS57" i="18"/>
  <c r="AP58" i="18"/>
  <c r="AQ58" i="18"/>
  <c r="AS58" i="18"/>
  <c r="AP59" i="18"/>
  <c r="AQ59" i="18"/>
  <c r="AS59" i="18"/>
  <c r="AP60" i="18"/>
  <c r="AQ60" i="18"/>
  <c r="AS60" i="18"/>
  <c r="AP61" i="18"/>
  <c r="AQ61" i="18"/>
  <c r="AS61" i="18"/>
  <c r="AP62" i="18"/>
  <c r="AQ62" i="18"/>
  <c r="AS62" i="18"/>
  <c r="AP63" i="18"/>
  <c r="AQ63" i="18"/>
  <c r="AS63" i="18"/>
  <c r="AP64" i="18"/>
  <c r="AQ64" i="18"/>
  <c r="AS64" i="18"/>
  <c r="AP65" i="18"/>
  <c r="AQ65" i="18"/>
  <c r="AS65" i="18"/>
  <c r="AP66" i="18"/>
  <c r="AQ66" i="18"/>
  <c r="AS66" i="18"/>
  <c r="AP67" i="18"/>
  <c r="AQ67" i="18"/>
  <c r="AS67" i="18"/>
  <c r="AP68" i="18"/>
  <c r="AQ68" i="18"/>
  <c r="AS68" i="18"/>
  <c r="AP69" i="18"/>
  <c r="AQ69" i="18"/>
  <c r="AS69" i="18"/>
  <c r="AP70" i="18"/>
  <c r="AQ70" i="18"/>
  <c r="AS70" i="18"/>
  <c r="AP71" i="18"/>
  <c r="AQ71" i="18"/>
  <c r="AS71" i="18"/>
  <c r="AP72" i="18"/>
  <c r="AQ72" i="18"/>
  <c r="AS72" i="18"/>
  <c r="AP73" i="18"/>
  <c r="AQ73" i="18"/>
  <c r="AS73" i="18"/>
  <c r="AP74" i="18"/>
  <c r="AQ74" i="18"/>
  <c r="AS74" i="18"/>
  <c r="AP75" i="18"/>
  <c r="AQ75" i="18"/>
  <c r="AS75" i="18"/>
  <c r="AP76" i="18"/>
  <c r="AQ76" i="18"/>
  <c r="AS76" i="18"/>
  <c r="AP77" i="18"/>
  <c r="AQ77" i="18"/>
  <c r="AS77" i="18"/>
  <c r="AP78" i="18"/>
  <c r="AQ78" i="18"/>
  <c r="AS78" i="18"/>
  <c r="AP79" i="18"/>
  <c r="AQ79" i="18"/>
  <c r="AS79" i="18"/>
  <c r="AP80" i="18"/>
  <c r="AQ80" i="18"/>
  <c r="AS80" i="18"/>
  <c r="AP81" i="18"/>
  <c r="AQ81" i="18"/>
  <c r="AS81" i="18"/>
  <c r="AP82" i="18"/>
  <c r="AQ82" i="18"/>
  <c r="AS82" i="18"/>
  <c r="AP83" i="18"/>
  <c r="AQ83" i="18"/>
  <c r="AS83" i="18"/>
  <c r="AP84" i="18"/>
  <c r="AQ84" i="18"/>
  <c r="AS84" i="18"/>
  <c r="AP85" i="18"/>
  <c r="AQ85" i="18"/>
  <c r="AS85" i="18"/>
  <c r="AP86" i="18"/>
  <c r="AQ86" i="18"/>
  <c r="AS86" i="18"/>
  <c r="AP87" i="18"/>
  <c r="AQ87" i="18"/>
  <c r="AS87" i="18"/>
  <c r="AP88" i="18"/>
  <c r="AQ88" i="18"/>
  <c r="AS88" i="18"/>
  <c r="AP89" i="18"/>
  <c r="AQ89" i="18"/>
  <c r="AS89" i="18"/>
  <c r="AP90" i="18"/>
  <c r="AQ90" i="18"/>
  <c r="AS90" i="18"/>
  <c r="AP91" i="18"/>
  <c r="AQ91" i="18"/>
  <c r="AS91" i="18"/>
  <c r="AP92" i="18"/>
  <c r="AQ92" i="18"/>
  <c r="AS92" i="18"/>
  <c r="AP93" i="18"/>
  <c r="AQ93" i="18"/>
  <c r="AS93" i="18"/>
  <c r="AP94" i="18"/>
  <c r="AQ94" i="18"/>
  <c r="AS94" i="18"/>
  <c r="AP95" i="18"/>
  <c r="AQ95" i="18"/>
  <c r="AS95" i="18"/>
  <c r="AP96" i="18"/>
  <c r="AQ96" i="18"/>
  <c r="AS96" i="18"/>
  <c r="AP97" i="18"/>
  <c r="AQ97" i="18"/>
  <c r="AS97" i="18"/>
  <c r="AP98" i="18"/>
  <c r="AQ98" i="18"/>
  <c r="AS98" i="18"/>
  <c r="AP99" i="18"/>
  <c r="AQ99" i="18"/>
  <c r="AS99" i="18"/>
  <c r="AP100" i="18"/>
  <c r="AQ100" i="18"/>
  <c r="AS100" i="18"/>
  <c r="AP101" i="18"/>
  <c r="AQ101" i="18"/>
  <c r="AS101" i="18"/>
  <c r="B102" i="18"/>
  <c r="C102" i="18"/>
  <c r="D102" i="18"/>
  <c r="E102" i="18"/>
  <c r="F102" i="18"/>
  <c r="G102" i="18"/>
  <c r="H102" i="18"/>
  <c r="I102" i="18"/>
  <c r="J102" i="18"/>
  <c r="K102" i="18"/>
  <c r="L102" i="18"/>
  <c r="M102" i="18"/>
  <c r="N102" i="18"/>
  <c r="O102" i="18"/>
  <c r="P102" i="18"/>
  <c r="Q102" i="18"/>
  <c r="R102" i="18"/>
  <c r="S102" i="18"/>
  <c r="T102" i="18"/>
  <c r="U102" i="18"/>
  <c r="V102" i="18"/>
  <c r="W102" i="18"/>
  <c r="X102" i="18"/>
  <c r="Y102" i="18"/>
  <c r="Z102" i="18"/>
  <c r="AA102" i="18"/>
  <c r="AB102" i="18"/>
  <c r="AC102" i="18"/>
  <c r="AD102" i="18"/>
  <c r="AE102" i="18"/>
  <c r="AF102" i="18"/>
  <c r="AG102" i="18"/>
  <c r="AH102" i="18"/>
  <c r="AI102" i="18"/>
  <c r="AJ102" i="18"/>
  <c r="AK102" i="18"/>
  <c r="AL102" i="18"/>
  <c r="AM102" i="18"/>
  <c r="AN102" i="18"/>
  <c r="AO102" i="18"/>
  <c r="AP102" i="18"/>
  <c r="AQ102" i="18"/>
  <c r="AS102" i="18"/>
  <c r="B2" i="16" a="1"/>
  <c r="B2" i="16"/>
  <c r="C1" i="17" a="1"/>
  <c r="C1" i="17"/>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3" i="16"/>
  <c r="A4" i="16"/>
  <c r="A5" i="16"/>
  <c r="A6" i="16"/>
  <c r="A7" i="16"/>
  <c r="A8" i="16"/>
  <c r="A9" i="16"/>
  <c r="A10" i="16"/>
  <c r="A11" i="16"/>
  <c r="A12" i="16"/>
  <c r="A13" i="16"/>
  <c r="A14" i="16"/>
  <c r="A15" i="16"/>
  <c r="A16" i="16"/>
  <c r="A17"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<sst xmlns="http://schemas.openxmlformats.org/spreadsheetml/2006/main" count="299" uniqueCount="85">
  <si>
    <t>UFH</t>
  </si>
  <si>
    <t>Uva_t</t>
  </si>
  <si>
    <t>Café</t>
  </si>
  <si>
    <t>Cebolla_Bulbo</t>
  </si>
  <si>
    <t>Maíz_tecnificado</t>
  </si>
  <si>
    <t>ganadería_dp_t</t>
  </si>
  <si>
    <t>avicultura_engorde_t</t>
  </si>
  <si>
    <t>avicultura_postura_t</t>
  </si>
  <si>
    <t>porcicultura_ceba_t</t>
  </si>
  <si>
    <t>piscicultura_tilapia</t>
  </si>
  <si>
    <t>Observaciones</t>
  </si>
  <si>
    <t>02Lc-80</t>
  </si>
  <si>
    <t>Área total</t>
  </si>
  <si>
    <t>Apto</t>
  </si>
  <si>
    <t>No apto</t>
  </si>
  <si>
    <t>% aptitud</t>
  </si>
  <si>
    <t>03Qa-73</t>
  </si>
  <si>
    <t>03Ra-73</t>
  </si>
  <si>
    <t>03Va-73</t>
  </si>
  <si>
    <t>03Wa-73</t>
  </si>
  <si>
    <t>05Hd-61</t>
  </si>
  <si>
    <t>05Qds1-61</t>
  </si>
  <si>
    <t>06Lbip-55</t>
  </si>
  <si>
    <t>06Qa-55</t>
  </si>
  <si>
    <t>06Qb-55</t>
  </si>
  <si>
    <t>06Qbinp-55</t>
  </si>
  <si>
    <t>07Le-49</t>
  </si>
  <si>
    <t>Se flexibilizó esta UFH para las líneas cebolla bulbo, ya que, si bien el % de aptutud SIPRA es menor al 25%, esta UFH cuenta con aptitud, comprobada mediante tableros donde se cruzaron los requerimientos del cultivo y las características edafoclimáticas de la UFH</t>
  </si>
  <si>
    <t>07Qe-49</t>
  </si>
  <si>
    <t>07Qe2s1-49</t>
  </si>
  <si>
    <t>07Rai-49</t>
  </si>
  <si>
    <t>07Re2s1-49</t>
  </si>
  <si>
    <t>07Wai-49</t>
  </si>
  <si>
    <t>07We2s1-49</t>
  </si>
  <si>
    <t>09Lf-38</t>
  </si>
  <si>
    <t>Se flexibilizó esta UFH para la línea productiva café y ganadería de acuerdo con la información primaria obtenida en los encuentros territoriales que determinaron en que áreas del municipio se desarrollan actualmente las diferentes líneas productivas validadas.</t>
  </si>
  <si>
    <t>10Hf-30</t>
  </si>
  <si>
    <t>10Lf-30</t>
  </si>
  <si>
    <t>10Lf2s1-30</t>
  </si>
  <si>
    <t>10Mf2s1-30</t>
  </si>
  <si>
    <t>Se flexibilizó esta UFH para la línea productiva maíz tecnificado de acuerdo con la información primaria obtenida en los encuentros territoriales que determinaron en que áreas del municipio se desarrollan actualmente las diferentes líneas productivas validadas.</t>
  </si>
  <si>
    <t>10Qf2s1-30</t>
  </si>
  <si>
    <t>10Rai-30</t>
  </si>
  <si>
    <t>10Wai-30</t>
  </si>
  <si>
    <t>11Hf-23</t>
  </si>
  <si>
    <t>Se flexibilizó esta UFH para la línea productiva ganadería de acuerdo con la información primaria obtenida en los encuentros territoriales que determinaron en que áreas del municipio se desarrollan actualmente las diferentes líneas productivas validadas.</t>
  </si>
  <si>
    <t>11HfL-23</t>
  </si>
  <si>
    <t>11Lf-23</t>
  </si>
  <si>
    <t>Se flexibilizó esta UFH para la línea productiva café y maíz tecnificado de acuerdo con la información primaria obtenida en los encuentros territoriales que determinaron en que áreas del municipio se desarrollan actualmente las diferentes líneas productivas validadas.</t>
  </si>
  <si>
    <t>11Mf-23</t>
  </si>
  <si>
    <t>ganaderia_dp</t>
  </si>
  <si>
    <t>avicultura_engorde</t>
  </si>
  <si>
    <t>avicultura_postura</t>
  </si>
  <si>
    <t>porcicultura_ceba</t>
  </si>
  <si>
    <t>cafe</t>
  </si>
  <si>
    <t>cebolla_bulbo</t>
  </si>
  <si>
    <t>maiz_tecnificado</t>
  </si>
  <si>
    <t>uva</t>
  </si>
  <si>
    <t>cebolla_junca</t>
  </si>
  <si>
    <t>cilantro</t>
  </si>
  <si>
    <t>repollo</t>
  </si>
  <si>
    <t>cilantro_repollo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</si>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</sst>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5"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2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42288C"/>
        <bgColor rgb="FF000000"/>
      </patternFill>
    </fill>
    <fill>
      <patternFill patternType="solid">
        <fgColor rgb="FF00A9E6"/>
        <bgColor rgb="FF000000"/>
      </patternFill>
    </fill>
    <fill>
      <patternFill patternType="solid">
        <fgColor rgb="FF266600"/>
        <bgColor rgb="FF000000"/>
      </patternFill>
    </fill>
    <fill>
      <patternFill patternType="solid">
        <fgColor rgb="FF38D400"/>
        <bgColor rgb="FF000000"/>
      </patternFill>
    </fill>
    <fill>
      <patternFill patternType="solid">
        <fgColor rgb="FF833C0B"/>
        <bgColor rgb="FF833C0B"/>
      </patternFill>
    </fill>
    <fill>
      <patternFill patternType="solid">
        <fgColor theme="0"/>
        <bgColor indexed="64"/>
      </patternFill>
    </fill>
    <fill>
      <patternFill patternType="solid">
        <fgColor rgb="FF473626"/>
        <bgColor rgb="FF000000"/>
      </patternFill>
    </fill>
    <fill>
      <patternFill patternType="solid">
        <fgColor theme="9" tint="0.39997558519241921"/>
        <bgColor indexed="64"/>
      </patternFill>
    </fill>
    <fill>
      <patternFill patternType="solid">
        <fgColor rgb="FFE2EFDA"/>
        <bgColor indexed="64"/>
      </patternFill>
    </fill>
    <fill>
      <patternFill patternType="solid">
        <fgColor rgb="FFD9E1F2"/>
        <bgColor indexed="64"/>
      </patternFill>
    </fill>
    <fill>
      <patternFill patternType="solid">
        <fgColor rgb="FFFCE4D6"/>
        <bgColor indexed="64"/>
      </patternFill>
    </fill>
    <fill>
      <patternFill patternType="solid">
        <fgColor rgb="FFA9D08E"/>
        <bgColor indexed="64"/>
      </patternFill>
    </fill>
    <fill>
      <patternFill patternType="solid">
        <fgColor rgb="FFFFF2CC"/>
        <bgColor indexed="64"/>
      </patternFill>
    </fill>
    <fill>
      <patternFill patternType="solid">
        <fgColor rgb="FFD0CECE"/>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5">
    <xf numFmtId="0" fontId="0" fillId="0" borderId="0"/>
    <xf numFmtId="9" fontId="2" fillId="0" borderId="0" applyFont="0" applyFill="0" applyBorder="0" applyAlignment="0" applyProtection="0"/>
    <xf numFmtId="0" fontId="5" fillId="0" borderId="0"/>
    <xf numFmtId="0" fontId="10" fillId="0" borderId="0"/>
    <xf numFmtId="0" fontId="2" fillId="0" borderId="0"/>
  </cellStyleXfs>
  <cellXfs count="110">
    <xf numFmtId="0" fontId="0" fillId="0" borderId="0" xfId="0"/>
    <xf numFmtId="0" fontId="0" fillId="0" borderId="0" xfId="0" applyAlignment="1">
      <alignment horizontal="center"/>
    </xf>
    <xf numFmtId="0" fontId="1" fillId="3" borderId="1" xfId="0" applyFont="1" applyFill="1" applyBorder="1" applyAlignment="1">
      <alignment horizontal="center"/>
    </xf>
    <xf numFmtId="0" fontId="1" fillId="0" borderId="0" xfId="0" applyFont="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1" fillId="3" borderId="1" xfId="0" applyFont="1" applyFill="1" applyBorder="1" applyAlignment="1">
      <alignment horizontal="center" vertical="center"/>
    </xf>
    <xf numFmtId="165" fontId="3" fillId="0" borderId="1" xfId="0" applyNumberFormat="1" applyFont="1" applyBorder="1" applyAlignment="1">
      <alignment horizontal="center"/>
    </xf>
    <xf numFmtId="165" fontId="3" fillId="15" borderId="1" xfId="0" applyNumberFormat="1" applyFont="1" applyFill="1" applyBorder="1" applyAlignment="1">
      <alignment horizontal="center"/>
    </xf>
    <xf numFmtId="165" fontId="3" fillId="4" borderId="1" xfId="0" applyNumberFormat="1" applyFont="1" applyFill="1" applyBorder="1" applyAlignment="1">
      <alignment horizontal="center"/>
    </xf>
    <xf numFmtId="2" fontId="3" fillId="4" borderId="1" xfId="0" applyNumberFormat="1" applyFont="1" applyFill="1" applyBorder="1" applyAlignment="1">
      <alignment horizont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14" borderId="6" xfId="0" applyFont="1" applyFill="1" applyBorder="1" applyAlignment="1">
      <alignment horizontal="center" vertical="center" wrapText="1"/>
    </xf>
    <xf numFmtId="0" fontId="7" fillId="14" borderId="7" xfId="0" applyFont="1" applyFill="1" applyBorder="1" applyAlignment="1">
      <alignment horizontal="center" vertical="center" wrapText="1"/>
    </xf>
    <xf numFmtId="0" fontId="7" fillId="14" borderId="8" xfId="0" applyFont="1" applyFill="1" applyBorder="1" applyAlignment="1">
      <alignment horizontal="center" vertical="center" wrapText="1"/>
    </xf>
    <xf numFmtId="0" fontId="7" fillId="16" borderId="6" xfId="0" applyFont="1" applyFill="1" applyBorder="1" applyAlignment="1">
      <alignment horizontal="center" vertical="center" wrapText="1"/>
    </xf>
    <xf numFmtId="0" fontId="7" fillId="16" borderId="7" xfId="0" applyFont="1" applyFill="1" applyBorder="1" applyAlignment="1">
      <alignment horizontal="center" vertical="center" wrapText="1"/>
    </xf>
    <xf numFmtId="0" fontId="7" fillId="16" borderId="8" xfId="0" applyFont="1" applyFill="1" applyBorder="1" applyAlignment="1">
      <alignment horizontal="center" vertical="center" wrapText="1"/>
    </xf>
    <xf numFmtId="0" fontId="4" fillId="13" borderId="6" xfId="0" applyFont="1" applyFill="1" applyBorder="1" applyAlignment="1">
      <alignment horizontal="center" vertical="center" wrapText="1"/>
    </xf>
    <xf numFmtId="0" fontId="4" fillId="13" borderId="7"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6" fillId="12" borderId="7" xfId="0" applyFont="1" applyFill="1" applyBorder="1" applyAlignment="1">
      <alignment horizontal="center" vertical="center" wrapText="1"/>
    </xf>
    <xf numFmtId="0" fontId="6" fillId="12" borderId="8" xfId="0" applyFont="1" applyFill="1" applyBorder="1" applyAlignment="1">
      <alignment horizontal="center" vertical="center" wrapText="1"/>
    </xf>
    <xf numFmtId="0" fontId="6" fillId="10" borderId="6"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8"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4" fillId="11" borderId="7" xfId="0" applyFont="1" applyFill="1" applyBorder="1" applyAlignment="1">
      <alignment horizontal="center" vertical="center" wrapText="1"/>
    </xf>
    <xf numFmtId="0" fontId="4" fillId="11" borderId="8" xfId="0" applyFont="1" applyFill="1" applyBorder="1" applyAlignment="1">
      <alignment horizontal="center" vertical="center" wrapText="1"/>
    </xf>
    <xf numFmtId="0" fontId="9" fillId="0" borderId="0" xfId="4" applyFont="1"/>
    <xf numFmtId="0" fontId="11" fillId="0" borderId="0" xfId="4" applyFont="1" applyAlignment="1">
      <alignment horizontal="center"/>
    </xf>
    <xf numFmtId="164" fontId="9" fillId="0" borderId="0" xfId="4" applyNumberFormat="1" applyFont="1"/>
    <xf numFmtId="0" fontId="9" fillId="0" borderId="0" xfId="4" applyFont="1" applyAlignment="1">
      <alignment wrapText="1"/>
    </xf>
    <xf numFmtId="164" fontId="3" fillId="0" borderId="0" xfId="4" applyNumberFormat="1" applyFont="1" applyAlignment="1">
      <alignment horizontal="center" vertical="center"/>
    </xf>
    <xf numFmtId="0" fontId="4" fillId="0" borderId="0" xfId="4" applyFont="1" applyAlignment="1">
      <alignment horizontal="center" vertical="center"/>
    </xf>
    <xf numFmtId="0" fontId="3" fillId="0" borderId="0" xfId="4" applyFont="1" applyAlignment="1">
      <alignment horizontal="center" vertical="center"/>
    </xf>
    <xf numFmtId="0" fontId="3" fillId="0" borderId="0" xfId="4" applyFont="1" applyAlignment="1">
      <alignment horizontal="center" vertical="center" wrapText="1"/>
    </xf>
    <xf numFmtId="164" fontId="8" fillId="0" borderId="0" xfId="4" applyNumberFormat="1" applyFont="1"/>
    <xf numFmtId="0" fontId="7" fillId="0" borderId="0" xfId="4" applyFont="1" applyAlignment="1">
      <alignment horizontal="center"/>
    </xf>
    <xf numFmtId="0" fontId="8" fillId="0" borderId="0" xfId="4" applyFont="1"/>
    <xf numFmtId="0" fontId="14" fillId="0" borderId="0" xfId="4" applyFont="1" applyAlignment="1">
      <alignment horizontal="left" wrapText="1"/>
    </xf>
    <xf numFmtId="0" fontId="14" fillId="0" borderId="3" xfId="4" applyFont="1" applyBorder="1" applyAlignment="1">
      <alignment horizontal="left" wrapText="1"/>
    </xf>
    <xf numFmtId="0" fontId="3" fillId="4" borderId="2" xfId="4" applyFont="1" applyFill="1" applyBorder="1" applyAlignment="1">
      <alignment horizontal="left" wrapText="1"/>
    </xf>
    <xf numFmtId="164" fontId="3" fillId="0" borderId="0" xfId="4" applyNumberFormat="1" applyFont="1" applyAlignment="1">
      <alignment horizontal="left"/>
    </xf>
    <xf numFmtId="0" fontId="4" fillId="0" borderId="0" xfId="4" applyFont="1" applyAlignment="1">
      <alignment horizontal="center"/>
    </xf>
    <xf numFmtId="0" fontId="3" fillId="0" borderId="0" xfId="4" applyFont="1" applyAlignment="1">
      <alignment horizontal="left"/>
    </xf>
    <xf numFmtId="0" fontId="8" fillId="7" borderId="2" xfId="4" applyFont="1" applyFill="1" applyBorder="1" applyAlignment="1">
      <alignment horizontal="left" vertical="center" wrapText="1"/>
    </xf>
    <xf numFmtId="164" fontId="3" fillId="0" borderId="0" xfId="4" applyNumberFormat="1" applyFont="1"/>
    <xf numFmtId="0" fontId="3" fillId="0" borderId="0" xfId="4" applyFont="1"/>
    <xf numFmtId="0" fontId="3" fillId="5" borderId="2" xfId="4" applyFont="1" applyFill="1" applyBorder="1" applyAlignment="1">
      <alignment horizontal="left" vertical="center" wrapText="1"/>
    </xf>
    <xf numFmtId="164" fontId="9" fillId="0" borderId="0" xfId="4" applyNumberFormat="1" applyFont="1" applyAlignment="1">
      <alignment vertical="center" wrapText="1"/>
    </xf>
    <xf numFmtId="0" fontId="11" fillId="0" borderId="0" xfId="4" applyFont="1" applyAlignment="1">
      <alignment horizontal="center" vertical="center" wrapText="1"/>
    </xf>
    <xf numFmtId="0" fontId="9" fillId="0" borderId="0" xfId="4" applyFont="1" applyAlignment="1">
      <alignment vertical="center" wrapText="1"/>
    </xf>
    <xf numFmtId="0" fontId="13" fillId="0" borderId="0" xfId="4" applyFont="1" applyAlignment="1">
      <alignment vertical="center" wrapText="1"/>
    </xf>
    <xf numFmtId="0" fontId="12" fillId="0" borderId="0" xfId="4" applyFont="1" applyAlignment="1">
      <alignment horizontal="center" vertical="center" wrapText="1"/>
    </xf>
    <xf numFmtId="0" fontId="11" fillId="0" borderId="0" xfId="4" applyFont="1" applyAlignment="1">
      <alignment horizontal="center" vertical="center"/>
    </xf>
    <xf numFmtId="164" fontId="7" fillId="0" borderId="0" xfId="4" applyNumberFormat="1" applyFont="1" applyAlignment="1">
      <alignment horizontal="center" vertical="center"/>
    </xf>
    <xf numFmtId="0" fontId="7" fillId="0" borderId="0" xfId="4" applyFont="1" applyAlignment="1">
      <alignment horizontal="center" vertical="center"/>
    </xf>
    <xf numFmtId="0" fontId="7" fillId="0" borderId="0" xfId="4" applyFont="1" applyAlignment="1">
      <alignment horizontal="center" vertical="center" wrapText="1"/>
    </xf>
    <xf numFmtId="0" fontId="7" fillId="0" borderId="0" xfId="4" applyFont="1" applyAlignment="1">
      <alignment horizontal="center" wrapText="1"/>
    </xf>
    <xf numFmtId="0" fontId="7" fillId="8" borderId="5" xfId="4" applyFont="1" applyFill="1" applyBorder="1" applyAlignment="1">
      <alignment horizontal="center" vertical="center"/>
    </xf>
    <xf numFmtId="0" fontId="7" fillId="8" borderId="5" xfId="4" applyFont="1" applyFill="1" applyBorder="1" applyAlignment="1">
      <alignment horizontal="center" vertical="center" wrapText="1"/>
    </xf>
    <xf numFmtId="0" fontId="7" fillId="8" borderId="5" xfId="4" applyFont="1" applyFill="1" applyBorder="1" applyAlignment="1">
      <alignment horizontal="center" wrapText="1"/>
    </xf>
    <xf numFmtId="0" fontId="7" fillId="8" borderId="0" xfId="4" applyFont="1" applyFill="1" applyAlignment="1">
      <alignment horizontal="center" vertical="center"/>
    </xf>
    <xf numFmtId="0" fontId="7" fillId="8" borderId="0" xfId="4" applyFont="1" applyFill="1" applyAlignment="1">
      <alignment horizontal="center" vertical="center" wrapText="1"/>
    </xf>
    <xf numFmtId="164" fontId="7" fillId="0" borderId="0" xfId="4" applyNumberFormat="1" applyFont="1" applyAlignment="1">
      <alignment horizontal="center" vertical="center" wrapText="1"/>
    </xf>
    <xf numFmtId="0" fontId="7" fillId="8" borderId="4" xfId="4" applyFont="1" applyFill="1" applyBorder="1" applyAlignment="1">
      <alignment horizontal="center" vertical="center" wrapText="1"/>
    </xf>
    <xf numFmtId="0" fontId="11" fillId="8" borderId="0" xfId="4" applyFont="1" applyFill="1" applyAlignment="1">
      <alignment horizontal="center" vertical="center"/>
    </xf>
    <xf numFmtId="164" fontId="4" fillId="9" borderId="1" xfId="4" applyNumberFormat="1" applyFont="1" applyFill="1" applyBorder="1" applyAlignment="1">
      <alignment horizontal="center" vertical="center"/>
    </xf>
    <xf numFmtId="0" fontId="4" fillId="9" borderId="1" xfId="4" applyFont="1" applyFill="1" applyBorder="1" applyAlignment="1">
      <alignment horizontal="center" vertical="center"/>
    </xf>
    <xf numFmtId="0" fontId="4" fillId="9" borderId="1" xfId="4" applyFont="1" applyFill="1" applyBorder="1" applyAlignment="1">
      <alignment horizontal="center" vertical="center" wrapText="1"/>
    </xf>
    <xf numFmtId="0" fontId="7" fillId="9" borderId="1" xfId="4" applyFont="1" applyFill="1" applyBorder="1" applyAlignment="1">
      <alignment horizontal="center" vertical="center" wrapText="1"/>
    </xf>
    <xf numFmtId="164" fontId="7" fillId="9" borderId="1" xfId="4" applyNumberFormat="1" applyFont="1" applyFill="1" applyBorder="1" applyAlignment="1">
      <alignment horizontal="center" vertical="center" wrapText="1"/>
    </xf>
    <xf numFmtId="0" fontId="8" fillId="0" borderId="1" xfId="4" applyFont="1" applyBorder="1" applyAlignment="1">
      <alignment horizontal="center" vertical="center" wrapText="1"/>
    </xf>
    <xf numFmtId="0" fontId="3" fillId="0" borderId="1" xfId="4" applyFont="1" applyBorder="1" applyAlignment="1">
      <alignment horizontal="center" vertical="center"/>
    </xf>
    <xf numFmtId="0" fontId="6" fillId="0" borderId="1" xfId="4" applyFont="1" applyBorder="1" applyAlignment="1">
      <alignment horizontal="center" vertical="center" wrapText="1"/>
    </xf>
    <xf numFmtId="0" fontId="3" fillId="7" borderId="2" xfId="4" applyFont="1" applyFill="1" applyBorder="1" applyAlignment="1">
      <alignment horizontal="center"/>
    </xf>
    <xf numFmtId="0" fontId="9" fillId="7" borderId="2" xfId="4" applyFont="1" applyFill="1" applyBorder="1" applyAlignment="1">
      <alignment horizontal="center"/>
    </xf>
    <xf numFmtId="0" fontId="3" fillId="5" borderId="2" xfId="4" applyFont="1" applyFill="1" applyBorder="1" applyAlignment="1">
      <alignment horizontal="center"/>
    </xf>
    <xf numFmtId="0" fontId="9" fillId="5" borderId="2" xfId="4" applyFont="1" applyFill="1" applyBorder="1" applyAlignment="1">
      <alignment horizontal="center"/>
    </xf>
    <xf numFmtId="0" fontId="7" fillId="0" borderId="1" xfId="4" applyFont="1" applyBorder="1" applyAlignment="1">
      <alignment horizontal="center" vertical="center" wrapText="1"/>
    </xf>
    <xf numFmtId="0" fontId="3" fillId="4" borderId="2" xfId="4" applyFont="1" applyFill="1" applyBorder="1" applyAlignment="1">
      <alignment horizontal="center"/>
    </xf>
    <xf numFmtId="0" fontId="9" fillId="4" borderId="2" xfId="4" applyFont="1" applyFill="1" applyBorder="1" applyAlignment="1">
      <alignment horizontal="center"/>
    </xf>
    <xf numFmtId="0" fontId="7" fillId="16" borderId="1" xfId="4" applyFont="1" applyFill="1" applyBorder="1" applyAlignment="1">
      <alignment horizontal="center" vertical="center" wrapText="1"/>
    </xf>
    <xf numFmtId="0" fontId="7" fillId="14" borderId="1" xfId="4" applyFont="1" applyFill="1" applyBorder="1" applyAlignment="1">
      <alignment horizontal="center" vertical="center" wrapText="1"/>
    </xf>
    <xf numFmtId="0" fontId="4" fillId="13" borderId="1" xfId="4" applyFont="1" applyFill="1" applyBorder="1" applyAlignment="1">
      <alignment horizontal="center" vertical="center" wrapText="1"/>
    </xf>
    <xf numFmtId="0" fontId="6" fillId="12" borderId="1" xfId="4" applyFont="1" applyFill="1" applyBorder="1" applyAlignment="1">
      <alignment horizontal="center" vertical="center" wrapText="1"/>
    </xf>
    <xf numFmtId="0" fontId="4" fillId="11" borderId="1" xfId="4" applyFont="1" applyFill="1" applyBorder="1" applyAlignment="1">
      <alignment horizontal="center" vertical="center" wrapText="1"/>
    </xf>
    <xf numFmtId="0" fontId="6" fillId="10" borderId="1" xfId="4" applyFont="1" applyFill="1" applyBorder="1" applyAlignment="1">
      <alignment horizontal="center" vertical="center" wrapText="1"/>
    </xf>
    <xf numFmtId="0" fontId="11" fillId="8" borderId="0" xfId="4" applyFont="1" applyFill="1" applyAlignment="1">
      <alignment horizontal="center" vertical="center" wrapText="1"/>
    </xf>
    <xf numFmtId="164" fontId="11" fillId="9" borderId="1" xfId="4" applyNumberFormat="1" applyFont="1" applyFill="1" applyBorder="1" applyAlignment="1">
      <alignment horizontal="center" vertical="center" wrapText="1"/>
    </xf>
    <xf numFmtId="0" fontId="7" fillId="6" borderId="1" xfId="4" applyFont="1" applyFill="1" applyBorder="1" applyAlignment="1">
      <alignment horizontal="center" vertical="center"/>
    </xf>
    <xf numFmtId="0" fontId="7" fillId="17" borderId="1" xfId="4" applyFont="1" applyFill="1" applyBorder="1" applyAlignment="1">
      <alignment horizontal="center" vertical="center"/>
    </xf>
    <xf numFmtId="0" fontId="7" fillId="6" borderId="1" xfId="4" applyFont="1" applyFill="1" applyBorder="1" applyAlignment="1">
      <alignment horizontal="center" vertical="center" wrapText="1"/>
    </xf>
    <xf numFmtId="0" fontId="11" fillId="0" borderId="1" xfId="4" applyFont="1" applyBorder="1" applyAlignment="1">
      <alignment horizontal="center" vertical="center" wrapText="1"/>
    </xf>
    <xf numFmtId="0" fontId="9" fillId="18" borderId="2" xfId="4" applyFont="1" applyFill="1" applyBorder="1" applyAlignment="1">
      <alignment horizontal="center"/>
    </xf>
    <xf numFmtId="0" fontId="3" fillId="19" borderId="2" xfId="4" applyFont="1" applyFill="1" applyBorder="1" applyAlignment="1">
      <alignment horizontal="center"/>
    </xf>
    <xf numFmtId="0" fontId="3" fillId="20" borderId="2" xfId="4" applyFont="1" applyFill="1" applyBorder="1" applyAlignment="1">
      <alignment horizontal="center"/>
    </xf>
    <xf numFmtId="0" fontId="7" fillId="21" borderId="1" xfId="4" applyFont="1" applyFill="1" applyBorder="1" applyAlignment="1">
      <alignment horizontal="center" vertical="center"/>
    </xf>
    <xf numFmtId="0" fontId="4" fillId="22" borderId="1" xfId="4" applyFont="1" applyFill="1" applyBorder="1" applyAlignment="1">
      <alignment horizontal="center" vertical="center"/>
    </xf>
    <xf numFmtId="0" fontId="7" fillId="22" borderId="1" xfId="4" applyFont="1" applyFill="1" applyBorder="1" applyAlignment="1">
      <alignment horizontal="center" vertical="center"/>
    </xf>
    <xf numFmtId="0" fontId="11" fillId="23" borderId="0" xfId="4" applyFont="1" applyFill="1" applyAlignment="1">
      <alignment horizontal="center" vertical="center"/>
    </xf>
    <xf numFmtId="0" fontId="4" fillId="22" borderId="1" xfId="4" applyFont="1" applyFill="1" applyBorder="1" applyAlignment="1">
      <alignment horizontal="center" vertical="center" wrapText="1"/>
    </xf>
  </cellXfs>
  <cellStyles count="5">
    <cellStyle name="Normal" xfId="0" builtinId="0"/>
    <cellStyle name="Normal 2" xfId="3" xr:uid="{00000000-0005-0000-0000-000030000000}"/>
    <cellStyle name="Normal 2 2" xfId="2" xr:uid="{22C3CC89-1C23-4790-B118-D85F2A655827}"/>
    <cellStyle name="Normal 4" xfId="4" xr:uid="{1F42FCA6-449F-4084-BCB5-6172786DC4CF}"/>
    <cellStyle name="Porcentaje" xfId="1" builtinId="5"/>
  </cellStyles>
  <dxfs count="72">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FFF2CC"/>
      <color rgb="FFD0CECE"/>
      <color rgb="FFA9D08E"/>
      <color rgb="FFFCE4D6"/>
      <color rgb="FFD9E1F2"/>
      <color rgb="FFE2EFDA"/>
      <color rgb="FF473626"/>
      <color rgb="FF8D4925"/>
      <color rgb="FFFF4F7F"/>
      <color rgb="FFFF8C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piscicultura_cachama_mojarra</v>
          </cell>
          <cell r="C139" t="str">
            <v>piscicultura cachama y mojarra</v>
          </cell>
        </row>
        <row r="140">
          <cell r="A140" t="str">
            <v>pecuaria</v>
          </cell>
          <cell r="B140" t="str">
            <v>piscicultura_trucha</v>
          </cell>
          <cell r="C140" t="str">
            <v>piscicultura trucha</v>
          </cell>
        </row>
        <row r="141">
          <cell r="A141" t="str">
            <v>agricola</v>
          </cell>
          <cell r="B141" t="str">
            <v>platano</v>
          </cell>
          <cell r="C141" t="str">
            <v>plátano</v>
          </cell>
        </row>
        <row r="142">
          <cell r="A142" t="str">
            <v>agricola</v>
          </cell>
          <cell r="B142" t="str">
            <v>platano_harton</v>
          </cell>
          <cell r="C142" t="str">
            <v>plátano hartón</v>
          </cell>
        </row>
        <row r="143">
          <cell r="A143" t="str">
            <v>pecuaria</v>
          </cell>
          <cell r="B143" t="str">
            <v>porcicultura_ceba</v>
          </cell>
          <cell r="C143" t="str">
            <v>porcicultura de ceba</v>
          </cell>
        </row>
        <row r="144">
          <cell r="A144" t="str">
            <v>pecuaria</v>
          </cell>
          <cell r="B144" t="str">
            <v>porcicultura_ciclo_completo</v>
          </cell>
          <cell r="C144" t="str">
            <v>porcicultura de ciclo completo</v>
          </cell>
        </row>
        <row r="145">
          <cell r="A145" t="str">
            <v>pecuaria</v>
          </cell>
          <cell r="B145" t="str">
            <v>porcicultura_cria</v>
          </cell>
          <cell r="C145" t="str">
            <v>porcicultura de cría</v>
          </cell>
        </row>
        <row r="146">
          <cell r="A146" t="str">
            <v>pecuaria</v>
          </cell>
          <cell r="B146" t="str">
            <v>porcicultura_cria_levante</v>
          </cell>
          <cell r="C146" t="str">
            <v>porcicultura de cría y levante</v>
          </cell>
        </row>
        <row r="147">
          <cell r="A147" t="str">
            <v>agricola</v>
          </cell>
          <cell r="B147" t="str">
            <v>rambutan</v>
          </cell>
          <cell r="C147" t="str">
            <v>rambutan</v>
          </cell>
        </row>
        <row r="148">
          <cell r="A148" t="str">
            <v>agricola</v>
          </cell>
          <cell r="B148" t="str">
            <v>remolacha</v>
          </cell>
          <cell r="C148" t="str">
            <v>remolacha</v>
          </cell>
        </row>
        <row r="149">
          <cell r="A149" t="str">
            <v>agricola</v>
          </cell>
          <cell r="B149" t="str">
            <v>repollo</v>
          </cell>
          <cell r="C149" t="str">
            <v>repollo</v>
          </cell>
        </row>
        <row r="150">
          <cell r="A150" t="str">
            <v>agricola</v>
          </cell>
          <cell r="B150" t="str">
            <v>sacha_inchi</v>
          </cell>
          <cell r="C150" t="str">
            <v>sacha inchi</v>
          </cell>
        </row>
        <row r="151">
          <cell r="A151" t="str">
            <v>agricola</v>
          </cell>
          <cell r="B151" t="str">
            <v>sorgo</v>
          </cell>
          <cell r="C151" t="str">
            <v>sorgo</v>
          </cell>
        </row>
        <row r="152">
          <cell r="A152" t="str">
            <v>agricola</v>
          </cell>
          <cell r="B152" t="str">
            <v>soya</v>
          </cell>
          <cell r="C152" t="str">
            <v>soya</v>
          </cell>
        </row>
        <row r="153">
          <cell r="A153" t="str">
            <v>agricola</v>
          </cell>
          <cell r="B153" t="str">
            <v>stevia</v>
          </cell>
          <cell r="C153" t="str">
            <v>stevia</v>
          </cell>
        </row>
        <row r="154">
          <cell r="A154" t="str">
            <v>agricola</v>
          </cell>
          <cell r="B154" t="str">
            <v>tabaco</v>
          </cell>
          <cell r="C154" t="str">
            <v>tabaco</v>
          </cell>
        </row>
        <row r="155">
          <cell r="A155" t="str">
            <v>agricola</v>
          </cell>
          <cell r="B155" t="str">
            <v>tomate_arbol</v>
          </cell>
          <cell r="C155" t="str">
            <v>tomate de árbol</v>
          </cell>
        </row>
        <row r="156">
          <cell r="A156" t="str">
            <v>agricola</v>
          </cell>
          <cell r="B156" t="str">
            <v>tomate_cherry</v>
          </cell>
          <cell r="C156" t="str">
            <v>tomate cherry</v>
          </cell>
        </row>
        <row r="157">
          <cell r="A157" t="str">
            <v>agricola</v>
          </cell>
          <cell r="B157" t="str">
            <v>tomate_mesa</v>
          </cell>
          <cell r="C157" t="str">
            <v>tomate de mesa</v>
          </cell>
        </row>
        <row r="158">
          <cell r="A158" t="str">
            <v>agricola</v>
          </cell>
          <cell r="B158" t="str">
            <v>uchuva</v>
          </cell>
          <cell r="C158" t="str">
            <v>uchuva</v>
          </cell>
        </row>
        <row r="159">
          <cell r="A159" t="str">
            <v>agricola</v>
          </cell>
          <cell r="B159" t="str">
            <v>uva</v>
          </cell>
          <cell r="C159" t="str">
            <v>uva</v>
          </cell>
        </row>
        <row r="160">
          <cell r="A160" t="str">
            <v>agricola</v>
          </cell>
          <cell r="B160" t="str">
            <v>yuca</v>
          </cell>
          <cell r="C160" t="str">
            <v>yuca</v>
          </cell>
        </row>
        <row r="161">
          <cell r="A161" t="str">
            <v>agricola</v>
          </cell>
          <cell r="B161" t="str">
            <v>yuca_industrial</v>
          </cell>
          <cell r="C161" t="str">
            <v>yuca para uso industrial</v>
          </cell>
        </row>
        <row r="162">
          <cell r="A162" t="str">
            <v>agricola</v>
          </cell>
          <cell r="B162" t="str">
            <v>yuca_maiz</v>
          </cell>
          <cell r="C162" t="str">
            <v>yuca en asocio con maíz</v>
          </cell>
        </row>
        <row r="163">
          <cell r="A163" t="str">
            <v>agricola</v>
          </cell>
          <cell r="B163" t="str">
            <v>yuca_maiz_ahuyama</v>
          </cell>
          <cell r="C163" t="str">
            <v>yuca en asocio con maíz y ahuyama</v>
          </cell>
        </row>
        <row r="164">
          <cell r="A164" t="str">
            <v>agricola</v>
          </cell>
          <cell r="B164" t="str">
            <v>yuca_maiz_name</v>
          </cell>
          <cell r="C164" t="str">
            <v>yuca en asocio con maíz y ñame</v>
          </cell>
        </row>
        <row r="165">
          <cell r="A165" t="str">
            <v>agricola</v>
          </cell>
          <cell r="B165" t="str">
            <v>yuca_maiz_name_patilla</v>
          </cell>
          <cell r="C165" t="str">
            <v>Yuca en asocio con maíz, ñame y patilla</v>
          </cell>
        </row>
        <row r="166">
          <cell r="A166" t="str">
            <v>agricola</v>
          </cell>
          <cell r="B166" t="str">
            <v>yuca_maiz_patilla</v>
          </cell>
          <cell r="C166" t="str">
            <v>yuca en asocio con maíz y patilla</v>
          </cell>
        </row>
        <row r="167">
          <cell r="A167" t="str">
            <v>agricola</v>
          </cell>
          <cell r="B167" t="str">
            <v>yuca_name</v>
          </cell>
          <cell r="C167" t="str">
            <v>yuca en asocio con ñame</v>
          </cell>
        </row>
        <row r="168">
          <cell r="A168" t="str">
            <v>agricola</v>
          </cell>
          <cell r="B168" t="str">
            <v>zanahoria</v>
          </cell>
          <cell r="C168" t="str">
            <v>zanahoria</v>
          </cell>
        </row>
        <row r="169">
          <cell r="A169" t="str">
            <v>agricola</v>
          </cell>
          <cell r="B169" t="str">
            <v>pepino_cohombro</v>
          </cell>
          <cell r="C169" t="str">
            <v>pepino cohombro</v>
          </cell>
        </row>
        <row r="170">
          <cell r="A170" t="str">
            <v>agricola</v>
          </cell>
          <cell r="B170" t="str">
            <v>habichuela</v>
          </cell>
          <cell r="C170" t="str">
            <v>habichuela</v>
          </cell>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L121"/>
  <sheetViews>
    <sheetView zoomScale="85" zoomScaleNormal="85" workbookViewId="0">
      <pane ySplit="1" topLeftCell="A23" activePane="bottomLeft" state="frozen"/>
      <selection pane="bottomLeft" activeCell="L112" sqref="L112"/>
    </sheetView>
  </sheetViews>
  <sheetFormatPr baseColWidth="10" defaultColWidth="11.453125" defaultRowHeight="14.5" x14ac:dyDescent="0.35"/>
  <cols>
    <col min="1" max="1" width="16.453125" style="1" customWidth="1"/>
    <col min="2" max="2" width="11.453125" style="1"/>
    <col min="3" max="4" width="15.453125" style="1" customWidth="1"/>
    <col min="5" max="5" width="18" style="1" customWidth="1"/>
    <col min="6" max="6" width="13.453125" style="1" customWidth="1"/>
    <col min="7" max="7" width="16.453125" style="1" customWidth="1"/>
    <col min="8" max="8" width="14.81640625" style="1" customWidth="1"/>
    <col min="9" max="9" width="11.453125" style="1"/>
    <col min="10" max="10" width="22.1796875" style="1" customWidth="1"/>
    <col min="11" max="11" width="18" style="1" customWidth="1"/>
    <col min="12" max="12" width="36.54296875" style="1" bestFit="1" customWidth="1"/>
    <col min="13" max="16384" width="11.453125" style="1"/>
  </cols>
  <sheetData>
    <row r="1" spans="1:12" x14ac:dyDescent="0.35">
      <c r="A1" s="2" t="s">
        <v>0</v>
      </c>
      <c r="B1" s="2"/>
      <c r="C1" s="2" t="s">
        <v>1</v>
      </c>
      <c r="D1" s="2" t="s">
        <v>2</v>
      </c>
      <c r="E1" s="2" t="s">
        <v>3</v>
      </c>
      <c r="F1" s="2" t="s">
        <v>4</v>
      </c>
      <c r="G1" s="2" t="s">
        <v>5</v>
      </c>
      <c r="H1" s="2" t="s">
        <v>6</v>
      </c>
      <c r="I1" s="2" t="s">
        <v>7</v>
      </c>
      <c r="J1" s="2" t="s">
        <v>8</v>
      </c>
      <c r="K1" s="2" t="s">
        <v>9</v>
      </c>
      <c r="L1" s="2" t="s">
        <v>10</v>
      </c>
    </row>
    <row r="2" spans="1:12" x14ac:dyDescent="0.35">
      <c r="A2" s="30" t="s">
        <v>11</v>
      </c>
      <c r="B2" s="4" t="s">
        <v>12</v>
      </c>
      <c r="C2" s="11">
        <v>256.54845899999998</v>
      </c>
      <c r="D2" s="11">
        <v>256.54845983509068</v>
      </c>
      <c r="E2" s="11">
        <v>256.54845831663062</v>
      </c>
      <c r="F2" s="11">
        <v>256.54845853087602</v>
      </c>
      <c r="G2" s="5">
        <v>256.54845853087602</v>
      </c>
      <c r="H2" s="5">
        <v>256.54845853087602</v>
      </c>
      <c r="I2" s="5">
        <v>256.54845853087602</v>
      </c>
      <c r="J2" s="5">
        <v>256.54845853087602</v>
      </c>
      <c r="K2" s="5">
        <v>256.54845727146198</v>
      </c>
    </row>
    <row r="3" spans="1:12" x14ac:dyDescent="0.35">
      <c r="A3" s="31"/>
      <c r="B3" s="4" t="s">
        <v>13</v>
      </c>
      <c r="C3" s="11">
        <v>0</v>
      </c>
      <c r="D3" s="11">
        <v>42.384573800942697</v>
      </c>
      <c r="E3" s="11">
        <v>209.967982355684</v>
      </c>
      <c r="F3" s="11">
        <v>0</v>
      </c>
      <c r="G3" s="5">
        <v>196.475774</v>
      </c>
      <c r="H3" s="5">
        <v>240.75306599999999</v>
      </c>
      <c r="I3" s="5">
        <v>240.75306599999999</v>
      </c>
      <c r="J3" s="5">
        <v>231.70612600000001</v>
      </c>
      <c r="K3" s="5">
        <v>0</v>
      </c>
    </row>
    <row r="4" spans="1:12" x14ac:dyDescent="0.35">
      <c r="A4" s="31"/>
      <c r="B4" s="4" t="s">
        <v>14</v>
      </c>
      <c r="C4" s="11">
        <v>256.54845899999998</v>
      </c>
      <c r="D4" s="11">
        <v>214.16388603414799</v>
      </c>
      <c r="E4" s="11">
        <v>46.5804759609466</v>
      </c>
      <c r="F4" s="11">
        <v>256.54845853087602</v>
      </c>
      <c r="G4" s="5">
        <v>60.072688999999997</v>
      </c>
      <c r="H4" s="5">
        <v>15.795399</v>
      </c>
      <c r="I4" s="5">
        <v>15.795399</v>
      </c>
      <c r="J4" s="5">
        <v>24.842338999999999</v>
      </c>
      <c r="K4" s="5">
        <v>256.54845727146198</v>
      </c>
    </row>
    <row r="5" spans="1:12" x14ac:dyDescent="0.35">
      <c r="A5" s="32"/>
      <c r="B5" s="6" t="s">
        <v>15</v>
      </c>
      <c r="C5" s="11">
        <v>0</v>
      </c>
      <c r="D5" s="11">
        <v>16.521079030522145</v>
      </c>
      <c r="E5" s="11">
        <v>81.843400554191874</v>
      </c>
      <c r="F5" s="11">
        <v>0</v>
      </c>
      <c r="G5" s="5">
        <v>76.584273834704732</v>
      </c>
      <c r="H5" s="5">
        <v>93.843115401539222</v>
      </c>
      <c r="I5" s="5">
        <v>93.843115401539222</v>
      </c>
      <c r="J5" s="5">
        <v>90.316709492960683</v>
      </c>
      <c r="K5" s="5">
        <v>0</v>
      </c>
    </row>
    <row r="6" spans="1:12" x14ac:dyDescent="0.35">
      <c r="A6" s="33" t="s">
        <v>16</v>
      </c>
      <c r="B6" s="4" t="s">
        <v>12</v>
      </c>
      <c r="C6" s="11">
        <v>5098.3038550000001</v>
      </c>
      <c r="D6" s="11">
        <v>5098.303855950001</v>
      </c>
      <c r="E6" s="11">
        <v>5098.3038552574299</v>
      </c>
      <c r="F6" s="11">
        <v>5098.3038526293003</v>
      </c>
      <c r="G6" s="5">
        <v>5098.3038590000033</v>
      </c>
      <c r="H6" s="5">
        <v>5098.3038679999991</v>
      </c>
      <c r="I6" s="5">
        <v>5098.3038679999991</v>
      </c>
      <c r="J6" s="5">
        <v>5098.3038599999954</v>
      </c>
      <c r="K6" s="5">
        <v>5098.3038512911235</v>
      </c>
    </row>
    <row r="7" spans="1:12" x14ac:dyDescent="0.35">
      <c r="A7" s="34"/>
      <c r="B7" s="4" t="s">
        <v>13</v>
      </c>
      <c r="C7" s="11">
        <v>1560.2390250000008</v>
      </c>
      <c r="D7" s="11">
        <v>4959.4133357454803</v>
      </c>
      <c r="E7" s="11">
        <v>1470.8833158380501</v>
      </c>
      <c r="F7" s="11">
        <v>1486.7274135658299</v>
      </c>
      <c r="G7" s="5">
        <v>4975.2944830000033</v>
      </c>
      <c r="H7" s="5">
        <v>5006.2629279999992</v>
      </c>
      <c r="I7" s="5">
        <v>5006.2629279999992</v>
      </c>
      <c r="J7" s="5">
        <v>4973.182302999995</v>
      </c>
      <c r="K7" s="5">
        <v>5026.5040689798598</v>
      </c>
    </row>
    <row r="8" spans="1:12" x14ac:dyDescent="0.35">
      <c r="A8" s="34"/>
      <c r="B8" s="4" t="s">
        <v>14</v>
      </c>
      <c r="C8" s="11">
        <v>3538.0648299999993</v>
      </c>
      <c r="D8" s="11">
        <v>138.89052020452101</v>
      </c>
      <c r="E8" s="11">
        <v>3627.42053941938</v>
      </c>
      <c r="F8" s="11">
        <v>3611.5764390634699</v>
      </c>
      <c r="G8" s="5">
        <v>123.00937599999999</v>
      </c>
      <c r="H8" s="5">
        <v>92.040940000000006</v>
      </c>
      <c r="I8" s="5">
        <v>92.040940000000006</v>
      </c>
      <c r="J8" s="5">
        <v>125.12155700000001</v>
      </c>
      <c r="K8" s="5">
        <v>71.799782311263698</v>
      </c>
    </row>
    <row r="9" spans="1:12" x14ac:dyDescent="0.35">
      <c r="A9" s="35"/>
      <c r="B9" s="6" t="s">
        <v>15</v>
      </c>
      <c r="C9" s="11">
        <v>30.603099959800272</v>
      </c>
      <c r="D9" s="11">
        <v>97.275750443112017</v>
      </c>
      <c r="E9" s="11">
        <v>28.850444335938473</v>
      </c>
      <c r="F9" s="11">
        <v>29.161216289591955</v>
      </c>
      <c r="G9" s="5">
        <v>97.587249026304065</v>
      </c>
      <c r="H9" s="5">
        <v>98.194675280582942</v>
      </c>
      <c r="I9" s="5">
        <v>98.194675280582942</v>
      </c>
      <c r="J9" s="5">
        <v>97.545819934710593</v>
      </c>
      <c r="K9" s="5">
        <v>98.591692758895093</v>
      </c>
    </row>
    <row r="10" spans="1:12" x14ac:dyDescent="0.35">
      <c r="A10" s="33" t="s">
        <v>17</v>
      </c>
      <c r="B10" s="4" t="s">
        <v>12</v>
      </c>
      <c r="C10" s="11">
        <v>2490.6364589999998</v>
      </c>
      <c r="D10" s="11">
        <v>2490.6364706057443</v>
      </c>
      <c r="E10" s="11">
        <v>2490.63647072921</v>
      </c>
      <c r="F10" s="11">
        <v>2490.63647072921</v>
      </c>
      <c r="G10" s="5">
        <v>2490.6364699999999</v>
      </c>
      <c r="H10" s="5">
        <v>2490.6364560000011</v>
      </c>
      <c r="I10" s="5">
        <v>2490.6364560000011</v>
      </c>
      <c r="J10" s="5">
        <v>2490.6364549999998</v>
      </c>
      <c r="K10" s="5">
        <v>2490.6364727871501</v>
      </c>
    </row>
    <row r="11" spans="1:12" x14ac:dyDescent="0.35">
      <c r="A11" s="34"/>
      <c r="B11" s="4" t="s">
        <v>13</v>
      </c>
      <c r="C11" s="11">
        <v>1076.8997989999998</v>
      </c>
      <c r="D11" s="11">
        <v>2484.9734625484798</v>
      </c>
      <c r="E11" s="11">
        <v>1110.49545111925</v>
      </c>
      <c r="F11" s="11">
        <v>1110.4954515603899</v>
      </c>
      <c r="G11" s="5">
        <v>2477.4461529999999</v>
      </c>
      <c r="H11" s="5">
        <v>2478.178867000001</v>
      </c>
      <c r="I11" s="5">
        <v>2478.178867000001</v>
      </c>
      <c r="J11" s="5">
        <v>2477.368007</v>
      </c>
      <c r="K11" s="5">
        <v>2490.6364727871501</v>
      </c>
    </row>
    <row r="12" spans="1:12" x14ac:dyDescent="0.35">
      <c r="A12" s="34"/>
      <c r="B12" s="4" t="s">
        <v>14</v>
      </c>
      <c r="C12" s="11">
        <v>1413.73666</v>
      </c>
      <c r="D12" s="11">
        <v>5.6630080572645003</v>
      </c>
      <c r="E12" s="11">
        <v>1380.14101960996</v>
      </c>
      <c r="F12" s="11">
        <v>1380.1410191688201</v>
      </c>
      <c r="G12" s="5">
        <v>13.190317</v>
      </c>
      <c r="H12" s="5">
        <v>12.457589</v>
      </c>
      <c r="I12" s="5">
        <v>12.457589</v>
      </c>
      <c r="J12" s="5">
        <v>13.268448000000003</v>
      </c>
      <c r="K12" s="5">
        <v>0</v>
      </c>
    </row>
    <row r="13" spans="1:12" x14ac:dyDescent="0.35">
      <c r="A13" s="35"/>
      <c r="B13" s="6" t="s">
        <v>15</v>
      </c>
      <c r="C13" s="11">
        <v>43.237936034726609</v>
      </c>
      <c r="D13" s="11">
        <v>99.772628076232778</v>
      </c>
      <c r="E13" s="11">
        <v>44.586814020037153</v>
      </c>
      <c r="F13" s="11">
        <v>44.586814037749093</v>
      </c>
      <c r="G13" s="5">
        <v>99.470403763902155</v>
      </c>
      <c r="H13" s="5">
        <v>99.499823068517713</v>
      </c>
      <c r="I13" s="5">
        <v>99.499823068517713</v>
      </c>
      <c r="J13" s="5">
        <v>99.467266771376316</v>
      </c>
      <c r="K13" s="5">
        <v>100</v>
      </c>
    </row>
    <row r="14" spans="1:12" x14ac:dyDescent="0.35">
      <c r="A14" s="33" t="s">
        <v>18</v>
      </c>
      <c r="B14" s="4" t="s">
        <v>12</v>
      </c>
      <c r="C14" s="11">
        <v>1010.5201940000001</v>
      </c>
      <c r="D14" s="11">
        <v>1010.52019196627</v>
      </c>
      <c r="E14" s="11">
        <v>1010.520194142872</v>
      </c>
      <c r="F14" s="11">
        <v>1010.5201941428718</v>
      </c>
      <c r="G14" s="5">
        <v>1010.5201959999999</v>
      </c>
      <c r="H14" s="5">
        <v>1010.5201969999999</v>
      </c>
      <c r="I14" s="5">
        <v>1010.5201969999999</v>
      </c>
      <c r="J14" s="5">
        <v>1010.5201959999998</v>
      </c>
      <c r="K14" s="5">
        <v>1010.5201934785</v>
      </c>
    </row>
    <row r="15" spans="1:12" x14ac:dyDescent="0.35">
      <c r="A15" s="34"/>
      <c r="B15" s="4" t="s">
        <v>13</v>
      </c>
      <c r="C15" s="11">
        <v>65.593948999999952</v>
      </c>
      <c r="D15" s="11">
        <v>1010.52019196627</v>
      </c>
      <c r="E15" s="11">
        <v>81.155754930192998</v>
      </c>
      <c r="F15" s="11">
        <v>81.155755380187799</v>
      </c>
      <c r="G15" s="5">
        <v>1010.5201959999999</v>
      </c>
      <c r="H15" s="5">
        <v>1010.5201969999999</v>
      </c>
      <c r="I15" s="5">
        <v>1010.5201969999999</v>
      </c>
      <c r="J15" s="5">
        <v>1010.5201959999998</v>
      </c>
      <c r="K15" s="5">
        <v>1010.5201934785</v>
      </c>
    </row>
    <row r="16" spans="1:12" x14ac:dyDescent="0.35">
      <c r="A16" s="34"/>
      <c r="B16" s="4" t="s">
        <v>14</v>
      </c>
      <c r="C16" s="11">
        <v>944.92624500000011</v>
      </c>
      <c r="D16" s="11">
        <v>0</v>
      </c>
      <c r="E16" s="11">
        <v>929.36443921267903</v>
      </c>
      <c r="F16" s="11">
        <v>929.36443876268402</v>
      </c>
      <c r="G16" s="5">
        <v>0</v>
      </c>
      <c r="H16" s="5">
        <v>0</v>
      </c>
      <c r="I16" s="5">
        <v>0</v>
      </c>
      <c r="J16" s="5">
        <v>0</v>
      </c>
      <c r="K16" s="5">
        <v>0</v>
      </c>
    </row>
    <row r="17" spans="1:11" x14ac:dyDescent="0.35">
      <c r="A17" s="35"/>
      <c r="B17" s="6" t="s">
        <v>15</v>
      </c>
      <c r="C17" s="11">
        <v>6.491107193054269</v>
      </c>
      <c r="D17" s="11">
        <v>100</v>
      </c>
      <c r="E17" s="11">
        <v>8.0310868996566356</v>
      </c>
      <c r="F17" s="11">
        <v>8.0310869441876438</v>
      </c>
      <c r="G17" s="5">
        <v>100</v>
      </c>
      <c r="H17" s="5">
        <v>100</v>
      </c>
      <c r="I17" s="5">
        <v>100</v>
      </c>
      <c r="J17" s="5">
        <v>100</v>
      </c>
      <c r="K17" s="5">
        <v>100</v>
      </c>
    </row>
    <row r="18" spans="1:11" x14ac:dyDescent="0.35">
      <c r="A18" s="33" t="s">
        <v>19</v>
      </c>
      <c r="B18" s="4" t="s">
        <v>12</v>
      </c>
      <c r="C18" s="11">
        <v>5401.0193810000001</v>
      </c>
      <c r="D18" s="11">
        <v>5401.0193673800213</v>
      </c>
      <c r="E18" s="11">
        <v>5401.01936253861</v>
      </c>
      <c r="F18" s="11">
        <v>5401.0193620211903</v>
      </c>
      <c r="G18" s="5">
        <v>5401.0193759999993</v>
      </c>
      <c r="H18" s="5">
        <v>5401.0193769999996</v>
      </c>
      <c r="I18" s="5">
        <v>5401.0193769999996</v>
      </c>
      <c r="J18" s="5">
        <v>5401.019378</v>
      </c>
      <c r="K18" s="5">
        <v>5401.0193648897302</v>
      </c>
    </row>
    <row r="19" spans="1:11" x14ac:dyDescent="0.35">
      <c r="A19" s="34"/>
      <c r="B19" s="4" t="s">
        <v>13</v>
      </c>
      <c r="C19" s="11">
        <v>2061.3314920000003</v>
      </c>
      <c r="D19" s="11">
        <v>5388.0017463726199</v>
      </c>
      <c r="E19" s="11">
        <v>2121.73191928297</v>
      </c>
      <c r="F19" s="11">
        <v>2121.7319178175298</v>
      </c>
      <c r="G19" s="5">
        <v>5401.0193759999993</v>
      </c>
      <c r="H19" s="5">
        <v>5401.0193769999996</v>
      </c>
      <c r="I19" s="5">
        <v>5401.0193769999996</v>
      </c>
      <c r="J19" s="5">
        <v>5401.019378</v>
      </c>
      <c r="K19" s="5">
        <v>5401.0193648897302</v>
      </c>
    </row>
    <row r="20" spans="1:11" x14ac:dyDescent="0.35">
      <c r="A20" s="34"/>
      <c r="B20" s="4" t="s">
        <v>14</v>
      </c>
      <c r="C20" s="11">
        <v>3339.6878889999998</v>
      </c>
      <c r="D20" s="11">
        <v>13.017621007401299</v>
      </c>
      <c r="E20" s="11">
        <v>3279.28744325564</v>
      </c>
      <c r="F20" s="11">
        <v>3279.28744420366</v>
      </c>
      <c r="G20" s="5">
        <v>0</v>
      </c>
      <c r="H20" s="5">
        <v>0</v>
      </c>
      <c r="I20" s="5">
        <v>0</v>
      </c>
      <c r="J20" s="5">
        <v>0</v>
      </c>
      <c r="K20" s="5">
        <v>0</v>
      </c>
    </row>
    <row r="21" spans="1:11" x14ac:dyDescent="0.35">
      <c r="A21" s="35"/>
      <c r="B21" s="6" t="s">
        <v>15</v>
      </c>
      <c r="C21" s="11">
        <v>38.165600724401479</v>
      </c>
      <c r="D21" s="11">
        <v>99.758978442365475</v>
      </c>
      <c r="E21" s="11">
        <v>39.283916180698611</v>
      </c>
      <c r="F21" s="11">
        <v>39.283916157329365</v>
      </c>
      <c r="G21" s="5">
        <v>100</v>
      </c>
      <c r="H21" s="5">
        <v>100</v>
      </c>
      <c r="I21" s="5">
        <v>100</v>
      </c>
      <c r="J21" s="5">
        <v>100</v>
      </c>
      <c r="K21" s="5">
        <v>100</v>
      </c>
    </row>
    <row r="22" spans="1:11" x14ac:dyDescent="0.35">
      <c r="A22" s="27" t="s">
        <v>20</v>
      </c>
      <c r="B22" s="4" t="s">
        <v>12</v>
      </c>
      <c r="C22" s="11">
        <v>5.9077339999999996</v>
      </c>
      <c r="D22" s="11">
        <v>5.9077348550650397</v>
      </c>
      <c r="E22" s="11">
        <v>5.9077350656779908</v>
      </c>
      <c r="F22" s="11">
        <v>5.9077348550650397</v>
      </c>
      <c r="G22" s="5">
        <v>5.9077339999999996</v>
      </c>
      <c r="H22" s="5">
        <v>5.9077330000000003</v>
      </c>
      <c r="I22" s="5">
        <v>5.9077330000000003</v>
      </c>
      <c r="J22" s="5">
        <v>5.9077329999999995</v>
      </c>
      <c r="K22" s="5">
        <v>5.9077348550650397</v>
      </c>
    </row>
    <row r="23" spans="1:11" x14ac:dyDescent="0.35">
      <c r="A23" s="28"/>
      <c r="B23" s="4" t="s">
        <v>13</v>
      </c>
      <c r="C23" s="11">
        <v>0</v>
      </c>
      <c r="D23" s="11">
        <v>0</v>
      </c>
      <c r="E23" s="11">
        <v>5.6383391089992498</v>
      </c>
      <c r="F23" s="11">
        <v>0</v>
      </c>
      <c r="G23" s="5">
        <v>5.6751649999999998</v>
      </c>
      <c r="H23" s="5">
        <v>5.9077330000000003</v>
      </c>
      <c r="I23" s="5">
        <v>5.9077330000000003</v>
      </c>
      <c r="J23" s="5">
        <v>5.6286569999999996</v>
      </c>
      <c r="K23" s="5">
        <v>0</v>
      </c>
    </row>
    <row r="24" spans="1:11" x14ac:dyDescent="0.35">
      <c r="A24" s="28"/>
      <c r="B24" s="4" t="s">
        <v>14</v>
      </c>
      <c r="C24" s="11">
        <v>5.9077339999999996</v>
      </c>
      <c r="D24" s="11">
        <v>5.9077348550650397</v>
      </c>
      <c r="E24" s="11">
        <v>0.269395956678741</v>
      </c>
      <c r="F24" s="11">
        <v>5.9077348550650397</v>
      </c>
      <c r="G24" s="5">
        <v>0.232569</v>
      </c>
      <c r="H24" s="5">
        <v>0</v>
      </c>
      <c r="I24" s="5">
        <v>0</v>
      </c>
      <c r="J24" s="5">
        <v>0.27907599999999999</v>
      </c>
      <c r="K24" s="5">
        <v>5.9077348550650397</v>
      </c>
    </row>
    <row r="25" spans="1:11" x14ac:dyDescent="0.35">
      <c r="A25" s="29"/>
      <c r="B25" s="7" t="s">
        <v>15</v>
      </c>
      <c r="C25" s="11">
        <v>0</v>
      </c>
      <c r="D25" s="11">
        <v>0</v>
      </c>
      <c r="E25" s="11">
        <v>95.439945195852744</v>
      </c>
      <c r="F25" s="11">
        <v>0</v>
      </c>
      <c r="G25" s="5">
        <v>96.063312938598798</v>
      </c>
      <c r="H25" s="5">
        <v>100</v>
      </c>
      <c r="I25" s="5">
        <v>100</v>
      </c>
      <c r="J25" s="5">
        <v>95.276089830058325</v>
      </c>
      <c r="K25" s="5">
        <v>0</v>
      </c>
    </row>
    <row r="26" spans="1:11" x14ac:dyDescent="0.35">
      <c r="A26" s="27" t="s">
        <v>21</v>
      </c>
      <c r="B26" s="4" t="s">
        <v>12</v>
      </c>
      <c r="C26" s="11">
        <v>3.7524249999999997</v>
      </c>
      <c r="D26" s="11">
        <v>3.75242334064726</v>
      </c>
      <c r="E26" s="11">
        <v>3.7524238160221701</v>
      </c>
      <c r="F26" s="11">
        <v>3.7524235192468298</v>
      </c>
      <c r="G26" s="5">
        <v>3.7524249999999997</v>
      </c>
      <c r="H26" s="5">
        <v>3.7524249999999997</v>
      </c>
      <c r="I26" s="5">
        <v>3.7524249999999997</v>
      </c>
      <c r="J26" s="5">
        <v>3.7524249999999997</v>
      </c>
      <c r="K26" s="5">
        <v>3.7524253493818001</v>
      </c>
    </row>
    <row r="27" spans="1:11" x14ac:dyDescent="0.35">
      <c r="A27" s="28"/>
      <c r="B27" s="4" t="s">
        <v>13</v>
      </c>
      <c r="C27" s="11">
        <v>3.7524249999999997</v>
      </c>
      <c r="D27" s="11">
        <v>3.75242334064726</v>
      </c>
      <c r="E27" s="11">
        <v>2.2816195646837101</v>
      </c>
      <c r="F27" s="11">
        <v>3.7524235192468298</v>
      </c>
      <c r="G27" s="5">
        <v>3.7524249999999997</v>
      </c>
      <c r="H27" s="5">
        <v>3.7524249999999997</v>
      </c>
      <c r="I27" s="5">
        <v>3.7524249999999997</v>
      </c>
      <c r="J27" s="5">
        <v>3.7524249999999997</v>
      </c>
      <c r="K27" s="5">
        <v>3.7524253493818001</v>
      </c>
    </row>
    <row r="28" spans="1:11" x14ac:dyDescent="0.35">
      <c r="A28" s="28"/>
      <c r="B28" s="4" t="s">
        <v>14</v>
      </c>
      <c r="C28" s="11">
        <v>0</v>
      </c>
      <c r="D28" s="11">
        <v>0</v>
      </c>
      <c r="E28" s="11">
        <v>1.47080425133846</v>
      </c>
      <c r="F28" s="11">
        <v>0</v>
      </c>
      <c r="G28" s="5">
        <v>0</v>
      </c>
      <c r="H28" s="5">
        <v>0</v>
      </c>
      <c r="I28" s="5">
        <v>0</v>
      </c>
      <c r="J28" s="5">
        <v>0</v>
      </c>
      <c r="K28" s="5">
        <v>0</v>
      </c>
    </row>
    <row r="29" spans="1:11" x14ac:dyDescent="0.35">
      <c r="A29" s="29"/>
      <c r="B29" s="6" t="s">
        <v>15</v>
      </c>
      <c r="C29" s="11">
        <v>100</v>
      </c>
      <c r="D29" s="11">
        <v>100</v>
      </c>
      <c r="E29" s="11">
        <v>60.803887741614041</v>
      </c>
      <c r="F29" s="11">
        <v>100</v>
      </c>
      <c r="G29" s="5">
        <v>100</v>
      </c>
      <c r="H29" s="5">
        <v>100</v>
      </c>
      <c r="I29" s="5">
        <v>100</v>
      </c>
      <c r="J29" s="5">
        <v>100</v>
      </c>
      <c r="K29" s="5">
        <v>100</v>
      </c>
    </row>
    <row r="30" spans="1:11" x14ac:dyDescent="0.35">
      <c r="A30" s="24" t="s">
        <v>22</v>
      </c>
      <c r="B30" s="4" t="s">
        <v>12</v>
      </c>
      <c r="C30" s="11">
        <v>1.5935699999999999</v>
      </c>
      <c r="D30" s="11">
        <v>1.5935693772567701</v>
      </c>
      <c r="E30" s="11">
        <v>1.5935693439667911</v>
      </c>
      <c r="F30" s="11">
        <v>1.5935693772567701</v>
      </c>
      <c r="G30" s="5">
        <v>1.5935689999999998</v>
      </c>
      <c r="H30" s="5">
        <v>1.5935699999999999</v>
      </c>
      <c r="I30" s="5">
        <v>1.5935699999999999</v>
      </c>
      <c r="J30" s="5">
        <v>1.5935699999999999</v>
      </c>
      <c r="K30" s="5">
        <v>1.5935693772567701</v>
      </c>
    </row>
    <row r="31" spans="1:11" x14ac:dyDescent="0.35">
      <c r="A31" s="25"/>
      <c r="B31" s="4" t="s">
        <v>13</v>
      </c>
      <c r="C31" s="11">
        <v>0</v>
      </c>
      <c r="D31" s="11">
        <v>0</v>
      </c>
      <c r="E31" s="11">
        <v>0.20767695373630099</v>
      </c>
      <c r="F31" s="11">
        <v>0</v>
      </c>
      <c r="G31" s="5">
        <v>1.5896189999999999</v>
      </c>
      <c r="H31" s="5">
        <v>1.5935699999999999</v>
      </c>
      <c r="I31" s="5">
        <v>1.5935699999999999</v>
      </c>
      <c r="J31" s="5">
        <v>1.5935699999999999</v>
      </c>
      <c r="K31" s="5">
        <v>0</v>
      </c>
    </row>
    <row r="32" spans="1:11" x14ac:dyDescent="0.35">
      <c r="A32" s="25"/>
      <c r="B32" s="4" t="s">
        <v>14</v>
      </c>
      <c r="C32" s="11">
        <v>1.5935699999999999</v>
      </c>
      <c r="D32" s="11">
        <v>1.5935693772567701</v>
      </c>
      <c r="E32" s="11">
        <v>1.38589239023049</v>
      </c>
      <c r="F32" s="11">
        <v>1.5935693772567701</v>
      </c>
      <c r="G32" s="5">
        <v>3.9500000000000004E-3</v>
      </c>
      <c r="H32" s="5">
        <v>0</v>
      </c>
      <c r="I32" s="5">
        <v>0</v>
      </c>
      <c r="J32" s="5">
        <v>0</v>
      </c>
      <c r="K32" s="5">
        <v>1.5935693772567701</v>
      </c>
    </row>
    <row r="33" spans="1:11" x14ac:dyDescent="0.35">
      <c r="A33" s="26"/>
      <c r="B33" s="6" t="s">
        <v>15</v>
      </c>
      <c r="C33" s="11">
        <v>0</v>
      </c>
      <c r="D33" s="11">
        <v>0</v>
      </c>
      <c r="E33" s="11">
        <v>13.032188057743463</v>
      </c>
      <c r="F33" s="11">
        <v>0</v>
      </c>
      <c r="G33" s="5">
        <v>99.752128712343179</v>
      </c>
      <c r="H33" s="5">
        <v>100</v>
      </c>
      <c r="I33" s="5">
        <v>100</v>
      </c>
      <c r="J33" s="5">
        <v>100</v>
      </c>
      <c r="K33" s="5">
        <v>0</v>
      </c>
    </row>
    <row r="34" spans="1:11" x14ac:dyDescent="0.35">
      <c r="A34" s="24" t="s">
        <v>23</v>
      </c>
      <c r="B34" s="4" t="s">
        <v>12</v>
      </c>
      <c r="C34" s="11">
        <v>1448.1630250000001</v>
      </c>
      <c r="D34" s="11">
        <v>1448.1631361095635</v>
      </c>
      <c r="E34" s="11">
        <v>1448.1631483279971</v>
      </c>
      <c r="F34" s="11">
        <v>1448.1631475664476</v>
      </c>
      <c r="G34" s="5">
        <v>1448.1630289999998</v>
      </c>
      <c r="H34" s="5">
        <v>1448.163004</v>
      </c>
      <c r="I34" s="5">
        <v>1448.163004</v>
      </c>
      <c r="J34" s="5">
        <v>1448.1630050000003</v>
      </c>
      <c r="K34" s="5">
        <v>1448.1630735151396</v>
      </c>
    </row>
    <row r="35" spans="1:11" x14ac:dyDescent="0.35">
      <c r="A35" s="25"/>
      <c r="B35" s="4" t="s">
        <v>13</v>
      </c>
      <c r="C35" s="11">
        <v>1326.293668</v>
      </c>
      <c r="D35" s="11">
        <v>1420.4738391369399</v>
      </c>
      <c r="E35" s="11">
        <v>4.1970471222069996</v>
      </c>
      <c r="F35" s="11">
        <v>1416.3125294260301</v>
      </c>
      <c r="G35" s="5">
        <v>1374.8510769999998</v>
      </c>
      <c r="H35" s="5">
        <v>1401.673896</v>
      </c>
      <c r="I35" s="5">
        <v>1401.673896</v>
      </c>
      <c r="J35" s="5">
        <v>1385.0647730000003</v>
      </c>
      <c r="K35" s="5">
        <v>1435.6371182881301</v>
      </c>
    </row>
    <row r="36" spans="1:11" x14ac:dyDescent="0.35">
      <c r="A36" s="25"/>
      <c r="B36" s="4" t="s">
        <v>14</v>
      </c>
      <c r="C36" s="11">
        <v>121.86935699999999</v>
      </c>
      <c r="D36" s="11">
        <v>27.689296972623701</v>
      </c>
      <c r="E36" s="11">
        <v>1443.96610120579</v>
      </c>
      <c r="F36" s="11">
        <v>31.850618140417499</v>
      </c>
      <c r="G36" s="5">
        <v>73.311952000000005</v>
      </c>
      <c r="H36" s="5">
        <v>46.489108000000002</v>
      </c>
      <c r="I36" s="5">
        <v>46.489108000000002</v>
      </c>
      <c r="J36" s="5">
        <v>63.098232000000003</v>
      </c>
      <c r="K36" s="5">
        <v>12.5259552270096</v>
      </c>
    </row>
    <row r="37" spans="1:11" x14ac:dyDescent="0.35">
      <c r="A37" s="26"/>
      <c r="B37" s="6" t="s">
        <v>15</v>
      </c>
      <c r="C37" s="11">
        <v>91.58455540597717</v>
      </c>
      <c r="D37" s="11">
        <v>98.087971148954253</v>
      </c>
      <c r="E37" s="11">
        <v>0.28981866629134823</v>
      </c>
      <c r="F37" s="11">
        <v>97.800619481724794</v>
      </c>
      <c r="G37" s="5">
        <v>94.937589861645336</v>
      </c>
      <c r="H37" s="5">
        <v>96.78978762255413</v>
      </c>
      <c r="I37" s="5">
        <v>96.78978762255413</v>
      </c>
      <c r="J37" s="5">
        <v>95.642877785018413</v>
      </c>
      <c r="K37" s="5">
        <v>99.135045254495751</v>
      </c>
    </row>
    <row r="38" spans="1:11" x14ac:dyDescent="0.35">
      <c r="A38" s="24" t="s">
        <v>24</v>
      </c>
      <c r="B38" s="4" t="s">
        <v>12</v>
      </c>
      <c r="C38" s="11">
        <v>4123.4380789999996</v>
      </c>
      <c r="D38" s="11">
        <v>4123.4380866057782</v>
      </c>
      <c r="E38" s="11">
        <v>4123.4380829228458</v>
      </c>
      <c r="F38" s="11">
        <v>4123.4380859032062</v>
      </c>
      <c r="G38" s="5">
        <v>4123.4380719999999</v>
      </c>
      <c r="H38" s="5">
        <v>4123.4380849999998</v>
      </c>
      <c r="I38" s="5">
        <v>4123.4380849999998</v>
      </c>
      <c r="J38" s="5">
        <v>4123.4380890000002</v>
      </c>
      <c r="K38" s="5">
        <v>4123.4380796466539</v>
      </c>
    </row>
    <row r="39" spans="1:11" x14ac:dyDescent="0.35">
      <c r="A39" s="25"/>
      <c r="B39" s="4" t="s">
        <v>13</v>
      </c>
      <c r="C39" s="11">
        <v>3991.4051109999996</v>
      </c>
      <c r="D39" s="11">
        <v>4117.1439836344598</v>
      </c>
      <c r="E39" s="11">
        <v>4.8365464079260896</v>
      </c>
      <c r="F39" s="11">
        <v>4100.87283285591</v>
      </c>
      <c r="G39" s="5">
        <v>4091.103212</v>
      </c>
      <c r="H39" s="5">
        <v>4091.7968939999996</v>
      </c>
      <c r="I39" s="5">
        <v>4091.7968939999996</v>
      </c>
      <c r="J39" s="5">
        <v>4090.3058840000003</v>
      </c>
      <c r="K39" s="5">
        <v>4121.3561427359</v>
      </c>
    </row>
    <row r="40" spans="1:11" x14ac:dyDescent="0.35">
      <c r="A40" s="25"/>
      <c r="B40" s="4" t="s">
        <v>14</v>
      </c>
      <c r="C40" s="11">
        <v>132.03296800000004</v>
      </c>
      <c r="D40" s="11">
        <v>6.2941029713181802</v>
      </c>
      <c r="E40" s="11">
        <v>4118.6015365149196</v>
      </c>
      <c r="F40" s="11">
        <v>22.5652530472961</v>
      </c>
      <c r="G40" s="5">
        <v>32.334860000000006</v>
      </c>
      <c r="H40" s="5">
        <v>31.641190999999999</v>
      </c>
      <c r="I40" s="5">
        <v>31.641190999999999</v>
      </c>
      <c r="J40" s="5">
        <v>33.132205000000006</v>
      </c>
      <c r="K40" s="5">
        <v>2.08193691075429</v>
      </c>
    </row>
    <row r="41" spans="1:11" x14ac:dyDescent="0.35">
      <c r="A41" s="26"/>
      <c r="B41" s="6" t="s">
        <v>15</v>
      </c>
      <c r="C41" s="11">
        <v>96.797988341999783</v>
      </c>
      <c r="D41" s="11">
        <v>99.847357888268931</v>
      </c>
      <c r="E41" s="11">
        <v>0.11729402286787258</v>
      </c>
      <c r="F41" s="11">
        <v>99.452756350957713</v>
      </c>
      <c r="G41" s="5">
        <v>99.215827679829403</v>
      </c>
      <c r="H41" s="5">
        <v>99.232650270290151</v>
      </c>
      <c r="I41" s="5">
        <v>99.232650270290151</v>
      </c>
      <c r="J41" s="5">
        <v>99.196490785483462</v>
      </c>
      <c r="K41" s="5">
        <v>99.949509684138818</v>
      </c>
    </row>
    <row r="42" spans="1:11" x14ac:dyDescent="0.35">
      <c r="A42" s="24" t="s">
        <v>25</v>
      </c>
      <c r="B42" s="4" t="s">
        <v>12</v>
      </c>
      <c r="C42" s="11">
        <v>182.85022800000002</v>
      </c>
      <c r="D42" s="11">
        <v>182.8502282658977</v>
      </c>
      <c r="E42" s="11">
        <v>182.85022878994243</v>
      </c>
      <c r="F42" s="11">
        <v>182.85022749497222</v>
      </c>
      <c r="G42" s="5">
        <v>182.85022900000004</v>
      </c>
      <c r="H42" s="5">
        <v>182.85022799999996</v>
      </c>
      <c r="I42" s="5">
        <v>182.85022799999996</v>
      </c>
      <c r="J42" s="5">
        <v>182.85022799999996</v>
      </c>
      <c r="K42" s="5">
        <v>182.85023186113301</v>
      </c>
    </row>
    <row r="43" spans="1:11" x14ac:dyDescent="0.35">
      <c r="A43" s="25"/>
      <c r="B43" s="4" t="s">
        <v>13</v>
      </c>
      <c r="C43" s="11">
        <v>145.46370400000001</v>
      </c>
      <c r="D43" s="11">
        <v>12.4082502363147</v>
      </c>
      <c r="E43" s="11">
        <v>0.85059698924045202</v>
      </c>
      <c r="F43" s="11">
        <v>1.37772983554119</v>
      </c>
      <c r="G43" s="5">
        <v>182.85022900000004</v>
      </c>
      <c r="H43" s="5">
        <v>182.85022799999996</v>
      </c>
      <c r="I43" s="5">
        <v>182.85022799999996</v>
      </c>
      <c r="J43" s="5">
        <v>182.85022799999996</v>
      </c>
      <c r="K43" s="5">
        <v>182.85023186113301</v>
      </c>
    </row>
    <row r="44" spans="1:11" x14ac:dyDescent="0.35">
      <c r="A44" s="25"/>
      <c r="B44" s="4" t="s">
        <v>14</v>
      </c>
      <c r="C44" s="11">
        <v>37.386523999999994</v>
      </c>
      <c r="D44" s="11">
        <v>170.441978029583</v>
      </c>
      <c r="E44" s="11">
        <v>181.99963180070199</v>
      </c>
      <c r="F44" s="11">
        <v>181.47249765943101</v>
      </c>
      <c r="G44" s="5">
        <v>0</v>
      </c>
      <c r="H44" s="5">
        <v>0</v>
      </c>
      <c r="I44" s="5">
        <v>0</v>
      </c>
      <c r="J44" s="5">
        <v>0</v>
      </c>
      <c r="K44" s="5">
        <v>0</v>
      </c>
    </row>
    <row r="45" spans="1:11" x14ac:dyDescent="0.35">
      <c r="A45" s="26"/>
      <c r="B45" s="6" t="s">
        <v>15</v>
      </c>
      <c r="C45" s="11">
        <v>79.553471489245283</v>
      </c>
      <c r="D45" s="11">
        <v>6.7860184556460243</v>
      </c>
      <c r="E45" s="11">
        <v>0.46518781784933622</v>
      </c>
      <c r="F45" s="11">
        <v>0.75347449900168872</v>
      </c>
      <c r="G45" s="5">
        <v>100</v>
      </c>
      <c r="H45" s="5">
        <v>100</v>
      </c>
      <c r="I45" s="5">
        <v>100</v>
      </c>
      <c r="J45" s="5">
        <v>100</v>
      </c>
      <c r="K45" s="5">
        <v>100</v>
      </c>
    </row>
    <row r="46" spans="1:11" x14ac:dyDescent="0.35">
      <c r="A46" s="18" t="s">
        <v>26</v>
      </c>
      <c r="B46" s="4" t="s">
        <v>12</v>
      </c>
      <c r="C46" s="11">
        <v>260.69268199999999</v>
      </c>
      <c r="D46" s="11">
        <v>260.69268082364368</v>
      </c>
      <c r="E46" s="11">
        <v>260.69268752871892</v>
      </c>
      <c r="F46" s="11">
        <v>260.692687554906</v>
      </c>
      <c r="G46" s="5">
        <v>260.69268099999999</v>
      </c>
      <c r="H46" s="5">
        <v>260.69267500000001</v>
      </c>
      <c r="I46" s="5">
        <v>260.69267500000001</v>
      </c>
      <c r="J46" s="5">
        <v>260.692677</v>
      </c>
      <c r="K46" s="5">
        <v>260.69268267411502</v>
      </c>
    </row>
    <row r="47" spans="1:11" x14ac:dyDescent="0.35">
      <c r="A47" s="19"/>
      <c r="B47" s="4" t="s">
        <v>13</v>
      </c>
      <c r="C47" s="11">
        <v>0</v>
      </c>
      <c r="D47" s="11">
        <v>30.569958703140699</v>
      </c>
      <c r="E47" s="11">
        <v>14.0042843831379</v>
      </c>
      <c r="F47" s="11">
        <v>0</v>
      </c>
      <c r="G47" s="5">
        <v>23.770396000000005</v>
      </c>
      <c r="H47" s="5">
        <v>52.382686000000007</v>
      </c>
      <c r="I47" s="5">
        <v>52.382686000000007</v>
      </c>
      <c r="J47" s="5">
        <v>47.748518999999987</v>
      </c>
      <c r="K47" s="5">
        <v>0</v>
      </c>
    </row>
    <row r="48" spans="1:11" x14ac:dyDescent="0.35">
      <c r="A48" s="19"/>
      <c r="B48" s="4" t="s">
        <v>14</v>
      </c>
      <c r="C48" s="11">
        <v>260.69268199999999</v>
      </c>
      <c r="D48" s="11">
        <v>230.122722120503</v>
      </c>
      <c r="E48" s="11">
        <v>246.68840314558099</v>
      </c>
      <c r="F48" s="11">
        <v>260.692687554906</v>
      </c>
      <c r="G48" s="5">
        <v>236.92228499999999</v>
      </c>
      <c r="H48" s="5">
        <v>208.309989</v>
      </c>
      <c r="I48" s="5">
        <v>208.309989</v>
      </c>
      <c r="J48" s="5">
        <v>212.94415800000002</v>
      </c>
      <c r="K48" s="5">
        <v>260.69268267411502</v>
      </c>
    </row>
    <row r="49" spans="1:12" x14ac:dyDescent="0.35">
      <c r="A49" s="20"/>
      <c r="B49" s="6" t="s">
        <v>15</v>
      </c>
      <c r="C49" s="11">
        <v>0</v>
      </c>
      <c r="D49" s="12">
        <v>11.726435359273093</v>
      </c>
      <c r="E49" s="13">
        <v>5.3719513638429666</v>
      </c>
      <c r="F49" s="11">
        <v>0</v>
      </c>
      <c r="G49" s="5">
        <v>9.1181677632138847</v>
      </c>
      <c r="H49" s="5">
        <v>20.093654721982503</v>
      </c>
      <c r="I49" s="5">
        <v>20.093654721982503</v>
      </c>
      <c r="J49" s="5">
        <v>18.316018520151982</v>
      </c>
      <c r="K49" s="5">
        <v>0</v>
      </c>
      <c r="L49" s="1" t="s">
        <v>27</v>
      </c>
    </row>
    <row r="50" spans="1:12" x14ac:dyDescent="0.35">
      <c r="A50" s="18" t="s">
        <v>28</v>
      </c>
      <c r="B50" s="4" t="s">
        <v>12</v>
      </c>
      <c r="C50" s="11">
        <v>165.45410900000002</v>
      </c>
      <c r="D50" s="11">
        <v>165.4541037419564</v>
      </c>
      <c r="E50" s="11">
        <v>165.4541067933973</v>
      </c>
      <c r="F50" s="11">
        <v>165.4541066479764</v>
      </c>
      <c r="G50" s="5">
        <v>165.45410199999998</v>
      </c>
      <c r="H50" s="5">
        <v>165.45409799999999</v>
      </c>
      <c r="I50" s="5">
        <v>165.45409799999999</v>
      </c>
      <c r="J50" s="5">
        <v>165.45409899999999</v>
      </c>
      <c r="K50" s="5">
        <v>165.45410715292101</v>
      </c>
    </row>
    <row r="51" spans="1:12" x14ac:dyDescent="0.35">
      <c r="A51" s="19"/>
      <c r="B51" s="4" t="s">
        <v>13</v>
      </c>
      <c r="C51" s="11">
        <v>45.854474000000025</v>
      </c>
      <c r="D51" s="11">
        <v>66.803193007215597</v>
      </c>
      <c r="E51" s="11">
        <v>74.142126830840496</v>
      </c>
      <c r="F51" s="11">
        <v>43.934481390464398</v>
      </c>
      <c r="G51" s="5">
        <v>42.454334999999986</v>
      </c>
      <c r="H51" s="5">
        <v>72.183331999999979</v>
      </c>
      <c r="I51" s="5">
        <v>72.183331999999979</v>
      </c>
      <c r="J51" s="5">
        <v>69.77166299999999</v>
      </c>
      <c r="K51" s="5">
        <v>0</v>
      </c>
    </row>
    <row r="52" spans="1:12" x14ac:dyDescent="0.35">
      <c r="A52" s="19"/>
      <c r="B52" s="4" t="s">
        <v>14</v>
      </c>
      <c r="C52" s="11">
        <v>119.59963499999999</v>
      </c>
      <c r="D52" s="11">
        <v>98.650910734740805</v>
      </c>
      <c r="E52" s="11">
        <v>91.311979962556805</v>
      </c>
      <c r="F52" s="11">
        <v>121.519625257512</v>
      </c>
      <c r="G52" s="5">
        <v>122.99976699999999</v>
      </c>
      <c r="H52" s="5">
        <v>93.270766000000009</v>
      </c>
      <c r="I52" s="5">
        <v>93.270766000000009</v>
      </c>
      <c r="J52" s="5">
        <v>95.682435999999996</v>
      </c>
      <c r="K52" s="5">
        <v>165.45410715292101</v>
      </c>
    </row>
    <row r="53" spans="1:12" x14ac:dyDescent="0.35">
      <c r="A53" s="20"/>
      <c r="B53" s="6" t="s">
        <v>15</v>
      </c>
      <c r="C53" s="11">
        <v>27.714315635400759</v>
      </c>
      <c r="D53" s="11">
        <v>40.375664003718164</v>
      </c>
      <c r="E53" s="11">
        <v>44.811294362987219</v>
      </c>
      <c r="F53" s="11">
        <v>26.553877858069917</v>
      </c>
      <c r="G53" s="5">
        <v>25.659282234054249</v>
      </c>
      <c r="H53" s="5">
        <v>43.627406557195087</v>
      </c>
      <c r="I53" s="5">
        <v>43.627406557195087</v>
      </c>
      <c r="J53" s="5">
        <v>42.169800217521356</v>
      </c>
      <c r="K53" s="5">
        <v>0</v>
      </c>
    </row>
    <row r="54" spans="1:12" x14ac:dyDescent="0.35">
      <c r="A54" s="21" t="s">
        <v>29</v>
      </c>
      <c r="B54" s="4" t="s">
        <v>12</v>
      </c>
      <c r="C54" s="11">
        <v>350.65455900000006</v>
      </c>
      <c r="D54" s="11">
        <v>350.65455346434504</v>
      </c>
      <c r="E54" s="11">
        <v>350.65455513066502</v>
      </c>
      <c r="F54" s="11">
        <v>350.65455428210424</v>
      </c>
      <c r="G54" s="5">
        <v>350.65454800000003</v>
      </c>
      <c r="H54" s="5">
        <v>350.65454299999993</v>
      </c>
      <c r="I54" s="5">
        <v>350.65454299999993</v>
      </c>
      <c r="J54" s="5">
        <v>350.65454800000003</v>
      </c>
      <c r="K54" s="5">
        <v>350.65454412268201</v>
      </c>
    </row>
    <row r="55" spans="1:12" x14ac:dyDescent="0.35">
      <c r="A55" s="22"/>
      <c r="B55" s="4" t="s">
        <v>13</v>
      </c>
      <c r="C55" s="11">
        <v>261.94719900000007</v>
      </c>
      <c r="D55" s="11">
        <v>347.30794635268501</v>
      </c>
      <c r="E55" s="11">
        <v>334.14498353666301</v>
      </c>
      <c r="F55" s="11">
        <v>343.26881092509302</v>
      </c>
      <c r="G55" s="5">
        <v>341.48476800000003</v>
      </c>
      <c r="H55" s="5">
        <v>347.59682899999996</v>
      </c>
      <c r="I55" s="5">
        <v>347.59682899999996</v>
      </c>
      <c r="J55" s="5">
        <v>345.57615500000003</v>
      </c>
      <c r="K55" s="5">
        <v>350.65454412268201</v>
      </c>
    </row>
    <row r="56" spans="1:12" x14ac:dyDescent="0.35">
      <c r="A56" s="22"/>
      <c r="B56" s="4" t="s">
        <v>14</v>
      </c>
      <c r="C56" s="11">
        <v>88.707359999999994</v>
      </c>
      <c r="D56" s="11">
        <v>3.3466071116600098</v>
      </c>
      <c r="E56" s="11">
        <v>16.509571594002001</v>
      </c>
      <c r="F56" s="11">
        <v>7.3857433570112399</v>
      </c>
      <c r="G56" s="5">
        <v>9.1697799999999994</v>
      </c>
      <c r="H56" s="5">
        <v>3.0577139999999998</v>
      </c>
      <c r="I56" s="5">
        <v>3.0577139999999998</v>
      </c>
      <c r="J56" s="5">
        <v>5.0783930000000002</v>
      </c>
      <c r="K56" s="5">
        <v>0</v>
      </c>
    </row>
    <row r="57" spans="1:12" x14ac:dyDescent="0.35">
      <c r="A57" s="23"/>
      <c r="B57" s="6" t="s">
        <v>15</v>
      </c>
      <c r="C57" s="11">
        <v>74.702350868337064</v>
      </c>
      <c r="D57" s="11">
        <v>99.045611392010528</v>
      </c>
      <c r="E57" s="11">
        <v>95.291784648897533</v>
      </c>
      <c r="F57" s="11">
        <v>97.893726670075026</v>
      </c>
      <c r="G57" s="5">
        <v>97.384953353007703</v>
      </c>
      <c r="H57" s="5">
        <v>99.127998179108161</v>
      </c>
      <c r="I57" s="5">
        <v>99.127998179108161</v>
      </c>
      <c r="J57" s="5">
        <v>98.55173901808341</v>
      </c>
      <c r="K57" s="5">
        <v>100</v>
      </c>
    </row>
    <row r="58" spans="1:12" x14ac:dyDescent="0.35">
      <c r="A58" s="21" t="s">
        <v>30</v>
      </c>
      <c r="B58" s="4" t="s">
        <v>12</v>
      </c>
      <c r="C58" s="11">
        <v>91.624480000000005</v>
      </c>
      <c r="D58" s="11">
        <v>91.624482341730271</v>
      </c>
      <c r="E58" s="11">
        <v>91.624482105060395</v>
      </c>
      <c r="F58" s="11">
        <v>91.624482105060395</v>
      </c>
      <c r="G58" s="5">
        <v>91.624482999999998</v>
      </c>
      <c r="H58" s="5">
        <v>91.624480000000005</v>
      </c>
      <c r="I58" s="5">
        <v>91.624480000000005</v>
      </c>
      <c r="J58" s="5">
        <v>91.624480000000005</v>
      </c>
      <c r="K58" s="5">
        <v>91.624480456424607</v>
      </c>
    </row>
    <row r="59" spans="1:12" x14ac:dyDescent="0.35">
      <c r="A59" s="22"/>
      <c r="B59" s="4" t="s">
        <v>13</v>
      </c>
      <c r="C59" s="11">
        <v>1.4196940000000069</v>
      </c>
      <c r="D59" s="11">
        <v>0.88299357841576598</v>
      </c>
      <c r="E59" s="11">
        <v>0</v>
      </c>
      <c r="F59" s="11">
        <v>0</v>
      </c>
      <c r="G59" s="5">
        <v>68.026759999999996</v>
      </c>
      <c r="H59" s="5">
        <v>58.033304000000008</v>
      </c>
      <c r="I59" s="5">
        <v>58.033304000000008</v>
      </c>
      <c r="J59" s="5">
        <v>51.933621000000002</v>
      </c>
      <c r="K59" s="5">
        <v>65.405135279160504</v>
      </c>
    </row>
    <row r="60" spans="1:12" x14ac:dyDescent="0.35">
      <c r="A60" s="22"/>
      <c r="B60" s="4" t="s">
        <v>14</v>
      </c>
      <c r="C60" s="11">
        <v>90.204785999999999</v>
      </c>
      <c r="D60" s="11">
        <v>90.741488763314507</v>
      </c>
      <c r="E60" s="11">
        <v>91.624482105060395</v>
      </c>
      <c r="F60" s="11">
        <v>91.624482105060395</v>
      </c>
      <c r="G60" s="5">
        <v>23.597722999999998</v>
      </c>
      <c r="H60" s="5">
        <v>33.591175999999997</v>
      </c>
      <c r="I60" s="5">
        <v>33.591175999999997</v>
      </c>
      <c r="J60" s="5">
        <v>39.690859000000003</v>
      </c>
      <c r="K60" s="5">
        <v>26.219345177264099</v>
      </c>
    </row>
    <row r="61" spans="1:12" x14ac:dyDescent="0.35">
      <c r="A61" s="23"/>
      <c r="B61" s="6" t="s">
        <v>15</v>
      </c>
      <c r="C61" s="11">
        <v>1.5494701852605404</v>
      </c>
      <c r="D61" s="11">
        <v>0.9637092137912221</v>
      </c>
      <c r="E61" s="11">
        <v>0</v>
      </c>
      <c r="F61" s="11">
        <v>0</v>
      </c>
      <c r="G61" s="5">
        <v>74.245177459828056</v>
      </c>
      <c r="H61" s="5">
        <v>63.338208304156275</v>
      </c>
      <c r="I61" s="5">
        <v>63.338208304156275</v>
      </c>
      <c r="J61" s="5">
        <v>56.680944874120975</v>
      </c>
      <c r="K61" s="5">
        <v>71.383908485316127</v>
      </c>
    </row>
    <row r="62" spans="1:12" x14ac:dyDescent="0.35">
      <c r="A62" s="21" t="s">
        <v>31</v>
      </c>
      <c r="B62" s="4" t="s">
        <v>12</v>
      </c>
      <c r="C62" s="11">
        <v>46.500284999999998</v>
      </c>
      <c r="D62" s="11">
        <v>46.500283160251001</v>
      </c>
      <c r="E62" s="11">
        <v>46.500284181324737</v>
      </c>
      <c r="F62" s="11">
        <v>46.500284178202264</v>
      </c>
      <c r="G62" s="5">
        <v>46.500278999999992</v>
      </c>
      <c r="H62" s="5">
        <v>46.500277999999987</v>
      </c>
      <c r="I62" s="5">
        <v>46.500277999999987</v>
      </c>
      <c r="J62" s="5">
        <v>46.500278999999999</v>
      </c>
      <c r="K62" s="5">
        <v>46.500279593861201</v>
      </c>
    </row>
    <row r="63" spans="1:12" x14ac:dyDescent="0.35">
      <c r="A63" s="22"/>
      <c r="B63" s="4" t="s">
        <v>13</v>
      </c>
      <c r="C63" s="11">
        <v>13.522968999999996</v>
      </c>
      <c r="D63" s="11">
        <v>46.500283160251001</v>
      </c>
      <c r="E63" s="11">
        <v>45.607049202896199</v>
      </c>
      <c r="F63" s="11">
        <v>45.607049272572603</v>
      </c>
      <c r="G63" s="5">
        <v>46.500278999999992</v>
      </c>
      <c r="H63" s="5">
        <v>46.500277999999987</v>
      </c>
      <c r="I63" s="5">
        <v>46.500277999999987</v>
      </c>
      <c r="J63" s="5">
        <v>46.500278999999999</v>
      </c>
      <c r="K63" s="5">
        <v>46.500279593861201</v>
      </c>
    </row>
    <row r="64" spans="1:12" x14ac:dyDescent="0.35">
      <c r="A64" s="22"/>
      <c r="B64" s="4" t="s">
        <v>14</v>
      </c>
      <c r="C64" s="11">
        <v>32.977316000000002</v>
      </c>
      <c r="D64" s="11">
        <v>0</v>
      </c>
      <c r="E64" s="11">
        <v>0.89323497842853605</v>
      </c>
      <c r="F64" s="11">
        <v>0.89323490562965902</v>
      </c>
      <c r="G64" s="5">
        <v>0</v>
      </c>
      <c r="H64" s="5">
        <v>0</v>
      </c>
      <c r="I64" s="5">
        <v>0</v>
      </c>
      <c r="J64" s="5">
        <v>0</v>
      </c>
      <c r="K64" s="5">
        <v>0</v>
      </c>
    </row>
    <row r="65" spans="1:12" x14ac:dyDescent="0.35">
      <c r="A65" s="23"/>
      <c r="B65" s="6" t="s">
        <v>15</v>
      </c>
      <c r="C65" s="11">
        <v>29.081475522139264</v>
      </c>
      <c r="D65" s="11">
        <v>100</v>
      </c>
      <c r="E65" s="11">
        <v>98.079076302102948</v>
      </c>
      <c r="F65" s="11">
        <v>98.079076458529741</v>
      </c>
      <c r="G65" s="5">
        <v>100</v>
      </c>
      <c r="H65" s="5">
        <v>100</v>
      </c>
      <c r="I65" s="5">
        <v>100</v>
      </c>
      <c r="J65" s="5">
        <v>100</v>
      </c>
      <c r="K65" s="5">
        <v>100</v>
      </c>
    </row>
    <row r="66" spans="1:12" x14ac:dyDescent="0.35">
      <c r="A66" s="15" t="s">
        <v>32</v>
      </c>
      <c r="B66" s="4" t="s">
        <v>12</v>
      </c>
      <c r="C66" s="11">
        <v>216.33700999999999</v>
      </c>
      <c r="D66" s="11">
        <v>216.33700845891866</v>
      </c>
      <c r="E66" s="11">
        <v>216.33700804292494</v>
      </c>
      <c r="F66" s="11">
        <v>216.33700748605494</v>
      </c>
      <c r="G66" s="5">
        <v>216.337007</v>
      </c>
      <c r="H66" s="5">
        <v>216.33700899999997</v>
      </c>
      <c r="I66" s="5">
        <v>216.33700899999997</v>
      </c>
      <c r="J66" s="5">
        <v>216.33700999999999</v>
      </c>
      <c r="K66" s="5">
        <v>216.33700898195707</v>
      </c>
    </row>
    <row r="67" spans="1:12" x14ac:dyDescent="0.35">
      <c r="A67" s="16"/>
      <c r="B67" s="4" t="s">
        <v>13</v>
      </c>
      <c r="C67" s="11">
        <v>2.1470520000000022</v>
      </c>
      <c r="D67" s="11">
        <v>8.8351350537746391</v>
      </c>
      <c r="E67" s="11">
        <v>0.56847653790694797</v>
      </c>
      <c r="F67" s="11">
        <v>0.56847653790694797</v>
      </c>
      <c r="G67" s="5">
        <v>203.49902399999999</v>
      </c>
      <c r="H67" s="5">
        <v>203.98278699999997</v>
      </c>
      <c r="I67" s="5">
        <v>203.98278699999997</v>
      </c>
      <c r="J67" s="5">
        <v>205.19917099999998</v>
      </c>
      <c r="K67" s="5">
        <v>206.72961875317401</v>
      </c>
    </row>
    <row r="68" spans="1:12" x14ac:dyDescent="0.35">
      <c r="A68" s="16"/>
      <c r="B68" s="4" t="s">
        <v>14</v>
      </c>
      <c r="C68" s="11">
        <v>214.18995799999999</v>
      </c>
      <c r="D68" s="11">
        <v>207.50187340514401</v>
      </c>
      <c r="E68" s="11">
        <v>215.76853150501799</v>
      </c>
      <c r="F68" s="11">
        <v>215.768530948148</v>
      </c>
      <c r="G68" s="5">
        <v>12.837982999999999</v>
      </c>
      <c r="H68" s="5">
        <v>12.354222</v>
      </c>
      <c r="I68" s="5">
        <v>12.354222</v>
      </c>
      <c r="J68" s="5">
        <v>11.137839</v>
      </c>
      <c r="K68" s="5">
        <v>9.6073902287830499</v>
      </c>
    </row>
    <row r="69" spans="1:12" x14ac:dyDescent="0.35">
      <c r="A69" s="17"/>
      <c r="B69" s="7" t="s">
        <v>15</v>
      </c>
      <c r="C69" s="11">
        <v>0.99245709275542005</v>
      </c>
      <c r="D69" s="11">
        <v>4.0839683957506461</v>
      </c>
      <c r="E69" s="11">
        <v>0.26277359710648884</v>
      </c>
      <c r="F69" s="11">
        <v>0.26277359778289061</v>
      </c>
      <c r="G69" s="5">
        <v>94.065748076102381</v>
      </c>
      <c r="H69" s="5">
        <v>94.28936266748515</v>
      </c>
      <c r="I69" s="5">
        <v>94.28936266748515</v>
      </c>
      <c r="J69" s="5">
        <v>94.851625711199389</v>
      </c>
      <c r="K69" s="5">
        <v>95.559063022090527</v>
      </c>
    </row>
    <row r="70" spans="1:12" x14ac:dyDescent="0.35">
      <c r="A70" s="15" t="s">
        <v>33</v>
      </c>
      <c r="B70" s="4" t="s">
        <v>12</v>
      </c>
      <c r="C70" s="11">
        <v>330.01838699999996</v>
      </c>
      <c r="D70" s="11">
        <v>330.01839657486539</v>
      </c>
      <c r="E70" s="11">
        <v>330.01839831498057</v>
      </c>
      <c r="F70" s="11">
        <v>330.01839879563852</v>
      </c>
      <c r="G70" s="5">
        <v>330.0183990000001</v>
      </c>
      <c r="H70" s="5">
        <v>330.01840200000004</v>
      </c>
      <c r="I70" s="5">
        <v>330.01840200000004</v>
      </c>
      <c r="J70" s="5">
        <v>330.01839800000005</v>
      </c>
      <c r="K70" s="5">
        <v>330.01839946896501</v>
      </c>
    </row>
    <row r="71" spans="1:12" x14ac:dyDescent="0.35">
      <c r="A71" s="16"/>
      <c r="B71" s="4" t="s">
        <v>13</v>
      </c>
      <c r="C71" s="11">
        <v>103.31520899999995</v>
      </c>
      <c r="D71" s="11">
        <v>326.116950773648</v>
      </c>
      <c r="E71" s="11">
        <v>321.91844200034097</v>
      </c>
      <c r="F71" s="11">
        <v>321.91844236921901</v>
      </c>
      <c r="G71" s="5">
        <v>330.0183990000001</v>
      </c>
      <c r="H71" s="5">
        <v>330.01840200000004</v>
      </c>
      <c r="I71" s="5">
        <v>330.01840200000004</v>
      </c>
      <c r="J71" s="5">
        <v>330.01839800000005</v>
      </c>
      <c r="K71" s="5">
        <v>330.01839946896501</v>
      </c>
    </row>
    <row r="72" spans="1:12" x14ac:dyDescent="0.35">
      <c r="A72" s="16"/>
      <c r="B72" s="4" t="s">
        <v>14</v>
      </c>
      <c r="C72" s="11">
        <v>226.70317800000001</v>
      </c>
      <c r="D72" s="11">
        <v>3.9014458012173701</v>
      </c>
      <c r="E72" s="11">
        <v>8.0999563146396198</v>
      </c>
      <c r="F72" s="11">
        <v>8.0999564264194994</v>
      </c>
      <c r="G72" s="5">
        <v>0</v>
      </c>
      <c r="H72" s="5">
        <v>0</v>
      </c>
      <c r="I72" s="5">
        <v>0</v>
      </c>
      <c r="J72" s="5">
        <v>0</v>
      </c>
      <c r="K72" s="5">
        <v>0</v>
      </c>
    </row>
    <row r="73" spans="1:12" x14ac:dyDescent="0.35">
      <c r="A73" s="17"/>
      <c r="B73" s="6" t="s">
        <v>15</v>
      </c>
      <c r="C73" s="11">
        <v>31.305894783371556</v>
      </c>
      <c r="D73" s="11">
        <v>98.817809600401375</v>
      </c>
      <c r="E73" s="11">
        <v>97.545604622046341</v>
      </c>
      <c r="F73" s="11">
        <v>97.545604591750248</v>
      </c>
      <c r="G73" s="5">
        <v>100</v>
      </c>
      <c r="H73" s="5">
        <v>100</v>
      </c>
      <c r="I73" s="5">
        <v>100</v>
      </c>
      <c r="J73" s="5">
        <v>100</v>
      </c>
      <c r="K73" s="5">
        <v>100</v>
      </c>
    </row>
    <row r="74" spans="1:12" x14ac:dyDescent="0.35">
      <c r="A74" s="15" t="s">
        <v>34</v>
      </c>
      <c r="B74" s="4" t="s">
        <v>12</v>
      </c>
      <c r="C74" s="11">
        <v>784.99425300000007</v>
      </c>
      <c r="D74" s="11">
        <v>784.99426704048801</v>
      </c>
      <c r="E74" s="11">
        <v>784.99426637122497</v>
      </c>
      <c r="F74" s="11">
        <v>784.99426566692603</v>
      </c>
      <c r="G74" s="5">
        <v>784.99425499999995</v>
      </c>
      <c r="H74" s="5">
        <v>784.99429099999998</v>
      </c>
      <c r="I74" s="5">
        <v>784.99429099999998</v>
      </c>
      <c r="J74" s="5">
        <v>784.99428499999999</v>
      </c>
      <c r="K74" s="5">
        <v>784.99426488039398</v>
      </c>
    </row>
    <row r="75" spans="1:12" x14ac:dyDescent="0.35">
      <c r="A75" s="16"/>
      <c r="B75" s="4" t="s">
        <v>13</v>
      </c>
      <c r="C75" s="11">
        <v>0</v>
      </c>
      <c r="D75" s="11">
        <v>26.276124091805102</v>
      </c>
      <c r="E75" s="11">
        <v>255.504060741079</v>
      </c>
      <c r="F75" s="11">
        <v>0</v>
      </c>
      <c r="G75" s="5">
        <v>8.2075849999999946</v>
      </c>
      <c r="H75" s="5">
        <v>461.19469700000002</v>
      </c>
      <c r="I75" s="5">
        <v>461.19469700000002</v>
      </c>
      <c r="J75" s="5">
        <v>438.50934899999999</v>
      </c>
      <c r="K75" s="5">
        <v>0</v>
      </c>
    </row>
    <row r="76" spans="1:12" x14ac:dyDescent="0.35">
      <c r="A76" s="16"/>
      <c r="B76" s="4" t="s">
        <v>14</v>
      </c>
      <c r="C76" s="11">
        <v>784.99425300000007</v>
      </c>
      <c r="D76" s="11">
        <v>758.71814294868295</v>
      </c>
      <c r="E76" s="11">
        <v>529.49020563014597</v>
      </c>
      <c r="F76" s="11">
        <v>784.99426566692603</v>
      </c>
      <c r="G76" s="5">
        <v>776.78666999999996</v>
      </c>
      <c r="H76" s="5">
        <v>323.79959399999996</v>
      </c>
      <c r="I76" s="5">
        <v>323.79959399999996</v>
      </c>
      <c r="J76" s="5">
        <v>346.484936</v>
      </c>
      <c r="K76" s="5">
        <v>784.99426488039398</v>
      </c>
    </row>
    <row r="77" spans="1:12" x14ac:dyDescent="0.35">
      <c r="A77" s="17"/>
      <c r="B77" s="6" t="s">
        <v>15</v>
      </c>
      <c r="C77" s="11">
        <v>0</v>
      </c>
      <c r="D77" s="13">
        <v>3.3473014001578489</v>
      </c>
      <c r="E77" s="11">
        <v>32.548525726460625</v>
      </c>
      <c r="F77" s="11">
        <v>0</v>
      </c>
      <c r="G77" s="14">
        <v>1.0455598811993847</v>
      </c>
      <c r="H77" s="5">
        <v>58.751344090985249</v>
      </c>
      <c r="I77" s="5">
        <v>58.751344090985249</v>
      </c>
      <c r="J77" s="5">
        <v>55.861470252614644</v>
      </c>
      <c r="K77" s="5">
        <v>0</v>
      </c>
      <c r="L77" s="1" t="s">
        <v>35</v>
      </c>
    </row>
    <row r="78" spans="1:12" x14ac:dyDescent="0.35">
      <c r="A78" s="15" t="s">
        <v>36</v>
      </c>
      <c r="B78" s="4" t="s">
        <v>12</v>
      </c>
      <c r="C78" s="11">
        <v>563.63823400000001</v>
      </c>
      <c r="D78" s="11">
        <v>563.63819388208594</v>
      </c>
      <c r="E78" s="11">
        <v>563.63822744898619</v>
      </c>
      <c r="F78" s="11">
        <v>563.63822746255198</v>
      </c>
      <c r="G78" s="5">
        <v>563.63824299999999</v>
      </c>
      <c r="H78" s="5">
        <v>563.63822400000004</v>
      </c>
      <c r="I78" s="5">
        <v>563.63822400000004</v>
      </c>
      <c r="J78" s="5">
        <v>563.63820999999996</v>
      </c>
      <c r="K78" s="5">
        <v>563.63825562032696</v>
      </c>
    </row>
    <row r="79" spans="1:12" x14ac:dyDescent="0.35">
      <c r="A79" s="16"/>
      <c r="B79" s="4" t="s">
        <v>13</v>
      </c>
      <c r="C79" s="11">
        <v>0</v>
      </c>
      <c r="D79" s="11">
        <v>0</v>
      </c>
      <c r="E79" s="11">
        <v>38.969991440756203</v>
      </c>
      <c r="F79" s="11">
        <v>0</v>
      </c>
      <c r="G79" s="5">
        <v>11.705182000000036</v>
      </c>
      <c r="H79" s="5">
        <v>127.50634500000001</v>
      </c>
      <c r="I79" s="5">
        <v>127.50634500000001</v>
      </c>
      <c r="J79" s="5">
        <v>150.14084699999995</v>
      </c>
      <c r="K79" s="5">
        <v>0</v>
      </c>
    </row>
    <row r="80" spans="1:12" x14ac:dyDescent="0.35">
      <c r="A80" s="16"/>
      <c r="B80" s="4" t="s">
        <v>14</v>
      </c>
      <c r="C80" s="11">
        <v>563.63823400000001</v>
      </c>
      <c r="D80" s="11">
        <v>563.63819388208594</v>
      </c>
      <c r="E80" s="11">
        <v>524.66823600823</v>
      </c>
      <c r="F80" s="11">
        <v>563.63822746255198</v>
      </c>
      <c r="G80" s="5">
        <v>551.93306099999995</v>
      </c>
      <c r="H80" s="5">
        <v>436.13187900000003</v>
      </c>
      <c r="I80" s="5">
        <v>436.13187900000003</v>
      </c>
      <c r="J80" s="5">
        <v>413.49736300000001</v>
      </c>
      <c r="K80" s="5">
        <v>563.63825562032696</v>
      </c>
    </row>
    <row r="81" spans="1:12" x14ac:dyDescent="0.35">
      <c r="A81" s="17"/>
      <c r="B81" s="6" t="s">
        <v>15</v>
      </c>
      <c r="C81" s="11">
        <v>0</v>
      </c>
      <c r="D81" s="11">
        <v>0</v>
      </c>
      <c r="E81" s="11">
        <v>6.9140078764943782</v>
      </c>
      <c r="F81" s="11">
        <v>0</v>
      </c>
      <c r="G81" s="5">
        <v>2.076718914191924</v>
      </c>
      <c r="H81" s="5">
        <v>22.622018800485044</v>
      </c>
      <c r="I81" s="5">
        <v>22.622018800485044</v>
      </c>
      <c r="J81" s="5">
        <v>26.637804949384105</v>
      </c>
      <c r="K81" s="5">
        <v>0</v>
      </c>
    </row>
    <row r="82" spans="1:12" x14ac:dyDescent="0.35">
      <c r="A82" s="15" t="s">
        <v>37</v>
      </c>
      <c r="B82" s="4" t="s">
        <v>12</v>
      </c>
      <c r="C82" s="11">
        <v>141.824534</v>
      </c>
      <c r="D82" s="11">
        <v>141.82453383920901</v>
      </c>
      <c r="E82" s="11">
        <v>141.82453531358232</v>
      </c>
      <c r="F82" s="11">
        <v>141.82453383920901</v>
      </c>
      <c r="G82" s="5">
        <v>141.82454000000001</v>
      </c>
      <c r="H82" s="5">
        <v>141.82451100000003</v>
      </c>
      <c r="I82" s="5">
        <v>141.82451100000003</v>
      </c>
      <c r="J82" s="5">
        <v>141.824511</v>
      </c>
      <c r="K82" s="5">
        <v>141.82453383920901</v>
      </c>
    </row>
    <row r="83" spans="1:12" x14ac:dyDescent="0.35">
      <c r="A83" s="16"/>
      <c r="B83" s="4" t="s">
        <v>13</v>
      </c>
      <c r="C83" s="11">
        <v>0</v>
      </c>
      <c r="D83" s="11">
        <v>0</v>
      </c>
      <c r="E83" s="11">
        <v>15.040327284667301</v>
      </c>
      <c r="F83" s="11">
        <v>0</v>
      </c>
      <c r="G83" s="5">
        <v>2.2875610000000108</v>
      </c>
      <c r="H83" s="5">
        <v>50.58771400000002</v>
      </c>
      <c r="I83" s="5">
        <v>50.58771400000002</v>
      </c>
      <c r="J83" s="5">
        <v>49.180332000000007</v>
      </c>
      <c r="K83" s="5">
        <v>0</v>
      </c>
    </row>
    <row r="84" spans="1:12" x14ac:dyDescent="0.35">
      <c r="A84" s="16"/>
      <c r="B84" s="4" t="s">
        <v>14</v>
      </c>
      <c r="C84" s="11">
        <v>141.824534</v>
      </c>
      <c r="D84" s="11">
        <v>141.82453383920901</v>
      </c>
      <c r="E84" s="11">
        <v>126.784208028915</v>
      </c>
      <c r="F84" s="11">
        <v>141.82453383920901</v>
      </c>
      <c r="G84" s="5">
        <v>139.536979</v>
      </c>
      <c r="H84" s="5">
        <v>91.23679700000001</v>
      </c>
      <c r="I84" s="5">
        <v>91.23679700000001</v>
      </c>
      <c r="J84" s="5">
        <v>92.644178999999994</v>
      </c>
      <c r="K84" s="5">
        <v>141.82453383920901</v>
      </c>
    </row>
    <row r="85" spans="1:12" x14ac:dyDescent="0.35">
      <c r="A85" s="17"/>
      <c r="B85" s="6" t="s">
        <v>15</v>
      </c>
      <c r="C85" s="11">
        <v>0</v>
      </c>
      <c r="D85" s="11">
        <v>0</v>
      </c>
      <c r="E85" s="11">
        <v>10.6048838809253</v>
      </c>
      <c r="F85" s="11">
        <v>0</v>
      </c>
      <c r="G85" s="5">
        <v>1.6129514680604715</v>
      </c>
      <c r="H85" s="5">
        <v>35.669232097687264</v>
      </c>
      <c r="I85" s="5">
        <v>35.669232097687264</v>
      </c>
      <c r="J85" s="5">
        <v>34.67689164110709</v>
      </c>
      <c r="K85" s="5">
        <v>0</v>
      </c>
    </row>
    <row r="86" spans="1:12" x14ac:dyDescent="0.35">
      <c r="A86" s="15" t="s">
        <v>38</v>
      </c>
      <c r="B86" s="4" t="s">
        <v>12</v>
      </c>
      <c r="C86" s="11">
        <v>125.91104900000001</v>
      </c>
      <c r="D86" s="11">
        <v>125.911047736675</v>
      </c>
      <c r="E86" s="11">
        <v>125.911049683706</v>
      </c>
      <c r="F86" s="11">
        <v>125.911049683706</v>
      </c>
      <c r="G86" s="5">
        <v>125.91104799999999</v>
      </c>
      <c r="H86" s="5">
        <v>125.911046</v>
      </c>
      <c r="I86" s="5">
        <v>125.911046</v>
      </c>
      <c r="J86" s="5">
        <v>125.911045</v>
      </c>
      <c r="K86" s="5">
        <v>125.911049683706</v>
      </c>
    </row>
    <row r="87" spans="1:12" x14ac:dyDescent="0.35">
      <c r="A87" s="16"/>
      <c r="B87" s="4" t="s">
        <v>13</v>
      </c>
      <c r="C87" s="11">
        <v>0</v>
      </c>
      <c r="D87" s="11">
        <v>34.052489262247903</v>
      </c>
      <c r="E87" s="11">
        <v>0</v>
      </c>
      <c r="F87" s="11">
        <v>0</v>
      </c>
      <c r="G87" s="5">
        <v>0</v>
      </c>
      <c r="H87" s="5">
        <v>43.634433999999999</v>
      </c>
      <c r="I87" s="5">
        <v>43.634433999999999</v>
      </c>
      <c r="J87" s="5">
        <v>42.549107000000006</v>
      </c>
      <c r="K87" s="5">
        <v>0</v>
      </c>
    </row>
    <row r="88" spans="1:12" x14ac:dyDescent="0.35">
      <c r="A88" s="16"/>
      <c r="B88" s="4" t="s">
        <v>14</v>
      </c>
      <c r="C88" s="11">
        <v>125.91104900000001</v>
      </c>
      <c r="D88" s="11">
        <v>91.858558474427099</v>
      </c>
      <c r="E88" s="11">
        <v>125.911049683706</v>
      </c>
      <c r="F88" s="11">
        <v>125.911049683706</v>
      </c>
      <c r="G88" s="5">
        <v>125.91104799999999</v>
      </c>
      <c r="H88" s="5">
        <v>82.276612</v>
      </c>
      <c r="I88" s="5">
        <v>82.276612</v>
      </c>
      <c r="J88" s="5">
        <v>83.361937999999995</v>
      </c>
      <c r="K88" s="5">
        <v>125.911049683706</v>
      </c>
    </row>
    <row r="89" spans="1:12" x14ac:dyDescent="0.35">
      <c r="A89" s="17"/>
      <c r="B89" s="6" t="s">
        <v>15</v>
      </c>
      <c r="C89" s="11">
        <v>0</v>
      </c>
      <c r="D89" s="11">
        <v>27.04487801059668</v>
      </c>
      <c r="E89" s="11">
        <v>0</v>
      </c>
      <c r="F89" s="11">
        <v>0</v>
      </c>
      <c r="G89" s="5">
        <v>0</v>
      </c>
      <c r="H89" s="5">
        <v>34.654969032661356</v>
      </c>
      <c r="I89" s="5">
        <v>34.654969032661356</v>
      </c>
      <c r="J89" s="5">
        <v>33.792990122510702</v>
      </c>
      <c r="K89" s="5">
        <v>0</v>
      </c>
    </row>
    <row r="90" spans="1:12" x14ac:dyDescent="0.35">
      <c r="A90" s="15" t="s">
        <v>39</v>
      </c>
      <c r="B90" s="4" t="s">
        <v>12</v>
      </c>
      <c r="C90" s="11">
        <v>56.188806</v>
      </c>
      <c r="D90" s="11">
        <v>56.188806851705799</v>
      </c>
      <c r="E90" s="11">
        <v>56.1888073917873</v>
      </c>
      <c r="F90" s="11">
        <v>56.1888073917873</v>
      </c>
      <c r="G90" s="5">
        <v>56.188806999999997</v>
      </c>
      <c r="H90" s="5">
        <v>56.188806999999997</v>
      </c>
      <c r="I90" s="5">
        <v>56.188806999999997</v>
      </c>
      <c r="J90" s="5">
        <v>56.188806</v>
      </c>
      <c r="K90" s="5">
        <v>56.1888073917873</v>
      </c>
    </row>
    <row r="91" spans="1:12" x14ac:dyDescent="0.35">
      <c r="A91" s="16"/>
      <c r="B91" s="4" t="s">
        <v>13</v>
      </c>
      <c r="C91" s="11">
        <v>0</v>
      </c>
      <c r="D91" s="11">
        <v>11.566266880834</v>
      </c>
      <c r="E91" s="11">
        <v>0</v>
      </c>
      <c r="F91" s="11">
        <v>0</v>
      </c>
      <c r="G91" s="5">
        <v>0</v>
      </c>
      <c r="H91" s="5">
        <v>31.499150999999998</v>
      </c>
      <c r="I91" s="5">
        <v>31.499150999999998</v>
      </c>
      <c r="J91" s="5">
        <v>29.51416</v>
      </c>
      <c r="K91" s="5">
        <v>0</v>
      </c>
    </row>
    <row r="92" spans="1:12" x14ac:dyDescent="0.35">
      <c r="A92" s="16"/>
      <c r="B92" s="4" t="s">
        <v>14</v>
      </c>
      <c r="C92" s="11">
        <v>56.188806</v>
      </c>
      <c r="D92" s="11">
        <v>44.622539970871799</v>
      </c>
      <c r="E92" s="11">
        <v>56.1888073917873</v>
      </c>
      <c r="F92" s="11">
        <v>56.1888073917873</v>
      </c>
      <c r="G92" s="5">
        <v>56.188806999999997</v>
      </c>
      <c r="H92" s="5">
        <v>24.689655999999999</v>
      </c>
      <c r="I92" s="5">
        <v>24.689655999999999</v>
      </c>
      <c r="J92" s="5">
        <v>26.674645999999999</v>
      </c>
      <c r="K92" s="5">
        <v>56.1888073917873</v>
      </c>
    </row>
    <row r="93" spans="1:12" x14ac:dyDescent="0.35">
      <c r="A93" s="17"/>
      <c r="B93" s="6" t="s">
        <v>15</v>
      </c>
      <c r="C93" s="11">
        <v>0</v>
      </c>
      <c r="D93" s="11">
        <v>20.584645819869134</v>
      </c>
      <c r="E93" s="11">
        <v>0</v>
      </c>
      <c r="F93" s="13">
        <v>0</v>
      </c>
      <c r="G93" s="5">
        <v>0</v>
      </c>
      <c r="H93" s="5">
        <v>56.059476400700227</v>
      </c>
      <c r="I93" s="5">
        <v>56.059476400700227</v>
      </c>
      <c r="J93" s="5">
        <v>52.526761291208082</v>
      </c>
      <c r="K93" s="5">
        <v>0</v>
      </c>
      <c r="L93" s="1" t="s">
        <v>40</v>
      </c>
    </row>
    <row r="94" spans="1:12" x14ac:dyDescent="0.35">
      <c r="A94" s="15" t="s">
        <v>41</v>
      </c>
      <c r="B94" s="4" t="s">
        <v>12</v>
      </c>
      <c r="C94" s="11">
        <v>1104.1843099999999</v>
      </c>
      <c r="D94" s="11">
        <v>1104.1842979827841</v>
      </c>
      <c r="E94" s="11">
        <v>1104.1842984201919</v>
      </c>
      <c r="F94" s="11">
        <v>1104.1842997717981</v>
      </c>
      <c r="G94" s="5">
        <v>1104.1843099999996</v>
      </c>
      <c r="H94" s="5">
        <v>1104.1843079999999</v>
      </c>
      <c r="I94" s="5">
        <v>1104.1843079999999</v>
      </c>
      <c r="J94" s="5">
        <v>1104.1843070000002</v>
      </c>
      <c r="K94" s="5">
        <v>1104.1842956186599</v>
      </c>
    </row>
    <row r="95" spans="1:12" x14ac:dyDescent="0.35">
      <c r="A95" s="16"/>
      <c r="B95" s="4" t="s">
        <v>13</v>
      </c>
      <c r="C95" s="11">
        <v>425.07512399999985</v>
      </c>
      <c r="D95" s="11">
        <v>1018.96934447537</v>
      </c>
      <c r="E95" s="11">
        <v>396.66319169953198</v>
      </c>
      <c r="F95" s="11">
        <v>400.57573299693502</v>
      </c>
      <c r="G95" s="5">
        <v>8.5006699999996727</v>
      </c>
      <c r="H95" s="5">
        <v>1015.3577489999999</v>
      </c>
      <c r="I95" s="5">
        <v>1015.3577489999999</v>
      </c>
      <c r="J95" s="5">
        <v>1011.5632330000002</v>
      </c>
      <c r="K95" s="5">
        <v>319.29768378475302</v>
      </c>
    </row>
    <row r="96" spans="1:12" x14ac:dyDescent="0.35">
      <c r="A96" s="16"/>
      <c r="B96" s="4" t="s">
        <v>14</v>
      </c>
      <c r="C96" s="11">
        <v>679.10918600000002</v>
      </c>
      <c r="D96" s="11">
        <v>85.214953507414094</v>
      </c>
      <c r="E96" s="11">
        <v>707.52110672065999</v>
      </c>
      <c r="F96" s="11">
        <v>703.60856677486299</v>
      </c>
      <c r="G96" s="5">
        <v>1095.68364</v>
      </c>
      <c r="H96" s="5">
        <v>88.826558999999989</v>
      </c>
      <c r="I96" s="5">
        <v>88.826558999999989</v>
      </c>
      <c r="J96" s="5">
        <v>92.621073999999979</v>
      </c>
      <c r="K96" s="5">
        <v>784.88661183390695</v>
      </c>
    </row>
    <row r="97" spans="1:12" x14ac:dyDescent="0.35">
      <c r="A97" s="17"/>
      <c r="B97" s="6" t="s">
        <v>15</v>
      </c>
      <c r="C97" s="11">
        <v>38.496754586197653</v>
      </c>
      <c r="D97" s="11">
        <v>92.282542537229347</v>
      </c>
      <c r="E97" s="11">
        <v>35.923639945528706</v>
      </c>
      <c r="F97" s="11">
        <v>36.277977605706049</v>
      </c>
      <c r="G97" s="5">
        <v>0.76985969851352765</v>
      </c>
      <c r="H97" s="5">
        <v>91.955459033746749</v>
      </c>
      <c r="I97" s="5">
        <v>91.955459033746749</v>
      </c>
      <c r="J97" s="5">
        <v>91.611810327965472</v>
      </c>
      <c r="K97" s="5">
        <v>28.917064393299917</v>
      </c>
    </row>
    <row r="98" spans="1:12" x14ac:dyDescent="0.35">
      <c r="A98" s="15" t="s">
        <v>42</v>
      </c>
      <c r="B98" s="4" t="s">
        <v>12</v>
      </c>
      <c r="C98" s="11">
        <v>278.09147300000006</v>
      </c>
      <c r="D98" s="11">
        <v>278.09147486514644</v>
      </c>
      <c r="E98" s="11">
        <v>278.09147684913023</v>
      </c>
      <c r="F98" s="11">
        <v>278.0914767883682</v>
      </c>
      <c r="G98" s="5">
        <v>278.091476</v>
      </c>
      <c r="H98" s="5">
        <v>278.09147499999995</v>
      </c>
      <c r="I98" s="5">
        <v>278.09147499999995</v>
      </c>
      <c r="J98" s="5">
        <v>278.091475</v>
      </c>
      <c r="K98" s="5">
        <v>278.09147619105966</v>
      </c>
    </row>
    <row r="99" spans="1:12" x14ac:dyDescent="0.35">
      <c r="A99" s="16"/>
      <c r="B99" s="4" t="s">
        <v>13</v>
      </c>
      <c r="C99" s="11">
        <v>5.9386570000000347</v>
      </c>
      <c r="D99" s="11">
        <v>7.2763258243234503</v>
      </c>
      <c r="E99" s="11">
        <v>0.65600000133619996</v>
      </c>
      <c r="F99" s="11">
        <v>0.65600000133619996</v>
      </c>
      <c r="G99" s="5">
        <v>278.091476</v>
      </c>
      <c r="H99" s="5">
        <v>277.97719299999994</v>
      </c>
      <c r="I99" s="5">
        <v>277.97719299999994</v>
      </c>
      <c r="J99" s="5">
        <v>277.58077800000001</v>
      </c>
      <c r="K99" s="5">
        <v>277.21740858323898</v>
      </c>
    </row>
    <row r="100" spans="1:12" x14ac:dyDescent="0.35">
      <c r="A100" s="16"/>
      <c r="B100" s="4" t="s">
        <v>14</v>
      </c>
      <c r="C100" s="11">
        <v>272.15281600000003</v>
      </c>
      <c r="D100" s="11">
        <v>270.81514904082297</v>
      </c>
      <c r="E100" s="11">
        <v>277.43547684779401</v>
      </c>
      <c r="F100" s="11">
        <v>277.43547678703197</v>
      </c>
      <c r="G100" s="5">
        <v>0</v>
      </c>
      <c r="H100" s="5">
        <v>0.11428199999999999</v>
      </c>
      <c r="I100" s="5">
        <v>0.11428199999999999</v>
      </c>
      <c r="J100" s="5">
        <v>0.51069700000000007</v>
      </c>
      <c r="K100" s="5">
        <v>0.87406760782067505</v>
      </c>
    </row>
    <row r="101" spans="1:12" x14ac:dyDescent="0.35">
      <c r="A101" s="17"/>
      <c r="B101" s="6" t="s">
        <v>15</v>
      </c>
      <c r="C101" s="11">
        <v>2.1355048883501846</v>
      </c>
      <c r="D101" s="11">
        <v>2.6165224330777939</v>
      </c>
      <c r="E101" s="11">
        <v>0.23589360190714947</v>
      </c>
      <c r="F101" s="11">
        <v>0.23589360195869138</v>
      </c>
      <c r="G101" s="5">
        <v>100</v>
      </c>
      <c r="H101" s="5">
        <v>99.958904889119665</v>
      </c>
      <c r="I101" s="5">
        <v>99.958904889119665</v>
      </c>
      <c r="J101" s="5">
        <v>99.816356470474332</v>
      </c>
      <c r="K101" s="5">
        <v>99.685690615263539</v>
      </c>
    </row>
    <row r="102" spans="1:12" x14ac:dyDescent="0.35">
      <c r="A102" s="15" t="s">
        <v>43</v>
      </c>
      <c r="B102" s="4" t="s">
        <v>12</v>
      </c>
      <c r="C102" s="11">
        <v>191.58958000000001</v>
      </c>
      <c r="D102" s="11">
        <v>191.58958305976032</v>
      </c>
      <c r="E102" s="11">
        <v>191.58958384912037</v>
      </c>
      <c r="F102" s="11">
        <v>191.58958384912037</v>
      </c>
      <c r="G102" s="5">
        <v>191.589583</v>
      </c>
      <c r="H102" s="5">
        <v>191.58958200000001</v>
      </c>
      <c r="I102" s="5">
        <v>191.58958200000001</v>
      </c>
      <c r="J102" s="5">
        <v>191.58958200000001</v>
      </c>
      <c r="K102" s="5">
        <v>191.58958356612399</v>
      </c>
    </row>
    <row r="103" spans="1:12" x14ac:dyDescent="0.35">
      <c r="A103" s="16"/>
      <c r="B103" s="4" t="s">
        <v>13</v>
      </c>
      <c r="C103" s="11">
        <v>6.4090970000000027</v>
      </c>
      <c r="D103" s="11">
        <v>5.5042282255853099</v>
      </c>
      <c r="E103" s="11">
        <v>1.63167942609336</v>
      </c>
      <c r="F103" s="11">
        <v>1.63167942609336</v>
      </c>
      <c r="G103" s="5">
        <v>191.589583</v>
      </c>
      <c r="H103" s="5">
        <v>191.58958200000001</v>
      </c>
      <c r="I103" s="5">
        <v>191.58958200000001</v>
      </c>
      <c r="J103" s="5">
        <v>191.58958200000001</v>
      </c>
      <c r="K103" s="5">
        <v>191.58958356612399</v>
      </c>
    </row>
    <row r="104" spans="1:12" x14ac:dyDescent="0.35">
      <c r="A104" s="16"/>
      <c r="B104" s="4" t="s">
        <v>14</v>
      </c>
      <c r="C104" s="11">
        <v>185.18048300000001</v>
      </c>
      <c r="D104" s="11">
        <v>186.08535483417501</v>
      </c>
      <c r="E104" s="11">
        <v>189.957904423027</v>
      </c>
      <c r="F104" s="11">
        <v>189.957904423027</v>
      </c>
      <c r="G104" s="5">
        <v>0</v>
      </c>
      <c r="H104" s="5">
        <v>0</v>
      </c>
      <c r="I104" s="5">
        <v>0</v>
      </c>
      <c r="J104" s="5">
        <v>0</v>
      </c>
      <c r="K104" s="5">
        <v>0</v>
      </c>
    </row>
    <row r="105" spans="1:12" x14ac:dyDescent="0.35">
      <c r="A105" s="17"/>
      <c r="B105" s="6" t="s">
        <v>15</v>
      </c>
      <c r="C105" s="11">
        <v>3.3452221148978993</v>
      </c>
      <c r="D105" s="11">
        <v>2.8729266683922163</v>
      </c>
      <c r="E105" s="11">
        <v>0.85165351545328871</v>
      </c>
      <c r="F105" s="11">
        <v>0.85165351545328871</v>
      </c>
      <c r="G105" s="5">
        <v>100</v>
      </c>
      <c r="H105" s="5">
        <v>100</v>
      </c>
      <c r="I105" s="5">
        <v>100</v>
      </c>
      <c r="J105" s="5">
        <v>100</v>
      </c>
      <c r="K105" s="5">
        <v>100</v>
      </c>
    </row>
    <row r="106" spans="1:12" x14ac:dyDescent="0.35">
      <c r="A106" s="15" t="s">
        <v>44</v>
      </c>
      <c r="B106" s="4" t="s">
        <v>12</v>
      </c>
      <c r="C106" s="11">
        <v>471.65568999999999</v>
      </c>
      <c r="D106" s="11">
        <v>471.65565987190899</v>
      </c>
      <c r="E106" s="11">
        <v>471.65568271226539</v>
      </c>
      <c r="F106" s="11">
        <v>471.65568218622599</v>
      </c>
      <c r="G106" s="5">
        <v>471.65569000000005</v>
      </c>
      <c r="H106" s="5">
        <v>471.65567199999992</v>
      </c>
      <c r="I106" s="5">
        <v>471.65567199999992</v>
      </c>
      <c r="J106" s="5">
        <v>471.65567600000003</v>
      </c>
      <c r="K106" s="5">
        <v>471.65570460899198</v>
      </c>
    </row>
    <row r="107" spans="1:12" x14ac:dyDescent="0.35">
      <c r="A107" s="16"/>
      <c r="B107" s="4" t="s">
        <v>13</v>
      </c>
      <c r="C107" s="11">
        <v>0</v>
      </c>
      <c r="D107" s="11">
        <v>0</v>
      </c>
      <c r="E107" s="11">
        <v>3.0780569010375299E-2</v>
      </c>
      <c r="F107" s="11">
        <v>0</v>
      </c>
      <c r="G107" s="5">
        <v>2.8071000000011281E-2</v>
      </c>
      <c r="H107" s="5">
        <v>13.67883999999998</v>
      </c>
      <c r="I107" s="5">
        <v>13.67883999999998</v>
      </c>
      <c r="J107" s="5">
        <v>77.056894</v>
      </c>
      <c r="K107" s="5">
        <v>0</v>
      </c>
    </row>
    <row r="108" spans="1:12" x14ac:dyDescent="0.35">
      <c r="A108" s="16"/>
      <c r="B108" s="4" t="s">
        <v>14</v>
      </c>
      <c r="C108" s="11">
        <v>471.65568999999999</v>
      </c>
      <c r="D108" s="11">
        <v>471.65565987190899</v>
      </c>
      <c r="E108" s="11">
        <v>471.62490214325499</v>
      </c>
      <c r="F108" s="11">
        <v>471.65568218622599</v>
      </c>
      <c r="G108" s="5">
        <v>471.62761900000004</v>
      </c>
      <c r="H108" s="5">
        <v>457.97683199999994</v>
      </c>
      <c r="I108" s="5">
        <v>457.97683199999994</v>
      </c>
      <c r="J108" s="5">
        <v>394.59878200000003</v>
      </c>
      <c r="K108" s="5">
        <v>471.65570460899198</v>
      </c>
    </row>
    <row r="109" spans="1:12" x14ac:dyDescent="0.35">
      <c r="A109" s="17"/>
      <c r="B109" s="6" t="s">
        <v>15</v>
      </c>
      <c r="C109" s="11">
        <v>0</v>
      </c>
      <c r="D109" s="11">
        <v>0</v>
      </c>
      <c r="E109" s="11">
        <v>6.5260676672802978E-3</v>
      </c>
      <c r="F109" s="11">
        <v>0</v>
      </c>
      <c r="G109" s="14">
        <v>5.95158726909693E-3</v>
      </c>
      <c r="H109" s="5">
        <v>2.9001750242918698</v>
      </c>
      <c r="I109" s="5">
        <v>2.9001750242918698</v>
      </c>
      <c r="J109" s="5">
        <v>16.337531364723784</v>
      </c>
      <c r="K109" s="5">
        <v>0</v>
      </c>
      <c r="L109" s="1" t="s">
        <v>45</v>
      </c>
    </row>
    <row r="110" spans="1:12" x14ac:dyDescent="0.35">
      <c r="A110" s="15" t="s">
        <v>46</v>
      </c>
      <c r="B110" s="4" t="s">
        <v>12</v>
      </c>
      <c r="C110" s="11">
        <v>21.365546999999999</v>
      </c>
      <c r="D110" s="11">
        <v>21.365538321541202</v>
      </c>
      <c r="E110" s="11">
        <v>21.365539129798702</v>
      </c>
      <c r="F110" s="11">
        <v>21.365539129798702</v>
      </c>
      <c r="G110" s="5">
        <v>21.365553000000002</v>
      </c>
      <c r="H110" s="5">
        <v>21.365553000000002</v>
      </c>
      <c r="I110" s="5">
        <v>21.365553000000002</v>
      </c>
      <c r="J110" s="5">
        <v>21.365552000000001</v>
      </c>
      <c r="K110" s="5">
        <v>21.365548713144001</v>
      </c>
    </row>
    <row r="111" spans="1:12" x14ac:dyDescent="0.35">
      <c r="A111" s="16"/>
      <c r="B111" s="4" t="s">
        <v>13</v>
      </c>
      <c r="C111" s="11">
        <v>0</v>
      </c>
      <c r="D111" s="11">
        <v>0</v>
      </c>
      <c r="E111" s="11">
        <v>0</v>
      </c>
      <c r="F111" s="11">
        <v>0</v>
      </c>
      <c r="G111" s="5">
        <v>0</v>
      </c>
      <c r="H111" s="5">
        <v>0</v>
      </c>
      <c r="I111" s="5">
        <v>0</v>
      </c>
      <c r="J111" s="5">
        <v>1.7870969999999993</v>
      </c>
      <c r="K111" s="5">
        <v>0</v>
      </c>
    </row>
    <row r="112" spans="1:12" x14ac:dyDescent="0.35">
      <c r="A112" s="16"/>
      <c r="B112" s="4" t="s">
        <v>14</v>
      </c>
      <c r="C112" s="11">
        <v>21.365546999999999</v>
      </c>
      <c r="D112" s="11">
        <v>21.365538321541202</v>
      </c>
      <c r="E112" s="11">
        <v>21.365539129798702</v>
      </c>
      <c r="F112" s="11">
        <v>21.365539129798702</v>
      </c>
      <c r="G112" s="5">
        <v>21.365553000000002</v>
      </c>
      <c r="H112" s="5">
        <v>21.365553000000002</v>
      </c>
      <c r="I112" s="5">
        <v>21.365553000000002</v>
      </c>
      <c r="J112" s="5">
        <v>19.578455000000002</v>
      </c>
      <c r="K112" s="5">
        <v>21.365548713144001</v>
      </c>
    </row>
    <row r="113" spans="1:12" x14ac:dyDescent="0.35">
      <c r="A113" s="17"/>
      <c r="B113" s="6" t="s">
        <v>15</v>
      </c>
      <c r="C113" s="11">
        <v>0</v>
      </c>
      <c r="D113" s="11">
        <v>0</v>
      </c>
      <c r="E113" s="11">
        <v>0</v>
      </c>
      <c r="F113" s="11">
        <v>0</v>
      </c>
      <c r="G113" s="5">
        <v>0</v>
      </c>
      <c r="H113" s="5">
        <v>0</v>
      </c>
      <c r="I113" s="5">
        <v>0</v>
      </c>
      <c r="J113" s="5">
        <v>8.3643848752421626</v>
      </c>
      <c r="K113" s="5">
        <v>0</v>
      </c>
    </row>
    <row r="114" spans="1:12" x14ac:dyDescent="0.35">
      <c r="A114" s="15" t="s">
        <v>47</v>
      </c>
      <c r="B114" s="4" t="s">
        <v>12</v>
      </c>
      <c r="C114" s="11">
        <v>986.91036800000006</v>
      </c>
      <c r="D114" s="11">
        <v>986.91033878900896</v>
      </c>
      <c r="E114" s="11">
        <v>986.91035504607191</v>
      </c>
      <c r="F114" s="11">
        <v>986.91035625609402</v>
      </c>
      <c r="G114" s="5">
        <v>986.91036100000008</v>
      </c>
      <c r="H114" s="5">
        <v>986.91034400000012</v>
      </c>
      <c r="I114" s="5">
        <v>986.91034400000012</v>
      </c>
      <c r="J114" s="5">
        <v>986.91034999999999</v>
      </c>
      <c r="K114" s="5">
        <v>986.91036184795598</v>
      </c>
    </row>
    <row r="115" spans="1:12" x14ac:dyDescent="0.35">
      <c r="A115" s="16"/>
      <c r="B115" s="4" t="s">
        <v>13</v>
      </c>
      <c r="C115" s="11">
        <v>0</v>
      </c>
      <c r="D115" s="11">
        <v>0</v>
      </c>
      <c r="E115" s="11">
        <v>178.62119383848599</v>
      </c>
      <c r="F115" s="11">
        <v>0</v>
      </c>
      <c r="G115" s="5">
        <v>2.2353140000000167</v>
      </c>
      <c r="H115" s="5">
        <v>306.587852</v>
      </c>
      <c r="I115" s="5">
        <v>306.587852</v>
      </c>
      <c r="J115" s="5">
        <v>278.86286999999993</v>
      </c>
      <c r="K115" s="5">
        <v>0</v>
      </c>
    </row>
    <row r="116" spans="1:12" x14ac:dyDescent="0.35">
      <c r="A116" s="16"/>
      <c r="B116" s="4" t="s">
        <v>14</v>
      </c>
      <c r="C116" s="11">
        <v>986.91036800000006</v>
      </c>
      <c r="D116" s="11">
        <v>986.91033878900896</v>
      </c>
      <c r="E116" s="11">
        <v>808.28916120758595</v>
      </c>
      <c r="F116" s="11">
        <v>986.91035625609402</v>
      </c>
      <c r="G116" s="5">
        <v>984.67504700000006</v>
      </c>
      <c r="H116" s="5">
        <v>680.32249200000012</v>
      </c>
      <c r="I116" s="5">
        <v>680.32249200000012</v>
      </c>
      <c r="J116" s="5">
        <v>708.04748000000006</v>
      </c>
      <c r="K116" s="5">
        <v>986.91036184795598</v>
      </c>
    </row>
    <row r="117" spans="1:12" x14ac:dyDescent="0.35">
      <c r="A117" s="17"/>
      <c r="B117" s="6" t="s">
        <v>15</v>
      </c>
      <c r="C117" s="11">
        <v>0</v>
      </c>
      <c r="D117" s="13">
        <v>0</v>
      </c>
      <c r="E117" s="11">
        <v>18.099029250751698</v>
      </c>
      <c r="F117" s="13">
        <v>0</v>
      </c>
      <c r="G117" s="5">
        <v>0.2264961528760378</v>
      </c>
      <c r="H117" s="5">
        <v>31.065420872719109</v>
      </c>
      <c r="I117" s="5">
        <v>31.065420872719109</v>
      </c>
      <c r="J117" s="5">
        <v>28.256150115357482</v>
      </c>
      <c r="K117" s="5">
        <v>0</v>
      </c>
      <c r="L117" s="1" t="s">
        <v>48</v>
      </c>
    </row>
    <row r="118" spans="1:12" x14ac:dyDescent="0.35">
      <c r="A118" s="15" t="s">
        <v>49</v>
      </c>
      <c r="B118" s="4" t="s">
        <v>12</v>
      </c>
      <c r="C118" s="11">
        <v>116.815185</v>
      </c>
      <c r="D118" s="11">
        <v>116.815181084207</v>
      </c>
      <c r="E118" s="11">
        <v>116.815181084207</v>
      </c>
      <c r="F118" s="11">
        <v>116.815181084207</v>
      </c>
      <c r="G118" s="5">
        <v>116.815183</v>
      </c>
      <c r="H118" s="5">
        <v>116.815183</v>
      </c>
      <c r="I118" s="5">
        <v>116.815183</v>
      </c>
      <c r="J118" s="5">
        <v>116.81518299999999</v>
      </c>
      <c r="K118" s="5">
        <v>116.815181084207</v>
      </c>
    </row>
    <row r="119" spans="1:12" x14ac:dyDescent="0.35">
      <c r="A119" s="16"/>
      <c r="B119" s="4" t="s">
        <v>13</v>
      </c>
      <c r="C119" s="11">
        <v>0</v>
      </c>
      <c r="D119" s="11">
        <v>0</v>
      </c>
      <c r="E119" s="11">
        <v>0</v>
      </c>
      <c r="F119" s="11">
        <v>0</v>
      </c>
      <c r="G119" s="5">
        <v>0</v>
      </c>
      <c r="H119" s="5">
        <v>29.407752000000002</v>
      </c>
      <c r="I119" s="5">
        <v>29.407752000000002</v>
      </c>
      <c r="J119" s="5">
        <v>5.9522949999999923</v>
      </c>
      <c r="K119" s="5">
        <v>0</v>
      </c>
    </row>
    <row r="120" spans="1:12" x14ac:dyDescent="0.35">
      <c r="A120" s="16"/>
      <c r="B120" s="4" t="s">
        <v>14</v>
      </c>
      <c r="C120" s="11">
        <v>116.815185</v>
      </c>
      <c r="D120" s="11">
        <v>116.815181084207</v>
      </c>
      <c r="E120" s="11">
        <v>116.815181084207</v>
      </c>
      <c r="F120" s="11">
        <v>116.815181084207</v>
      </c>
      <c r="G120" s="5">
        <v>116.815183</v>
      </c>
      <c r="H120" s="5">
        <v>87.407431000000003</v>
      </c>
      <c r="I120" s="5">
        <v>87.407431000000003</v>
      </c>
      <c r="J120" s="5">
        <v>110.862888</v>
      </c>
      <c r="K120" s="5">
        <v>116.815181084207</v>
      </c>
    </row>
    <row r="121" spans="1:12" x14ac:dyDescent="0.35">
      <c r="A121" s="16"/>
      <c r="B121" s="6" t="s">
        <v>15</v>
      </c>
      <c r="C121" s="11">
        <v>0</v>
      </c>
      <c r="D121" s="11">
        <v>0</v>
      </c>
      <c r="E121" s="11">
        <v>0</v>
      </c>
      <c r="F121" s="11">
        <v>0</v>
      </c>
      <c r="G121" s="5">
        <v>0</v>
      </c>
      <c r="H121" s="5">
        <v>25.17459738089012</v>
      </c>
      <c r="I121" s="5">
        <v>25.17459738089012</v>
      </c>
      <c r="J121" s="5">
        <v>5.0954806105983605</v>
      </c>
      <c r="K121" s="5">
        <v>0</v>
      </c>
    </row>
  </sheetData>
  <autoFilter ref="B1:G45" xr:uid="{0A81C690-5968-40EA-9542-AD00D72632C9}"/>
  <mergeCells count="30">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106:A109"/>
    <mergeCell ref="A110:A113"/>
    <mergeCell ref="A114:A117"/>
    <mergeCell ref="A118:A121"/>
    <mergeCell ref="A86:A89"/>
    <mergeCell ref="A90:A93"/>
    <mergeCell ref="A94:A97"/>
    <mergeCell ref="A98:A101"/>
    <mergeCell ref="A102:A105"/>
  </mergeCells>
  <conditionalFormatting sqref="A2 A6 A10 A14 A18 A22 A26 A30 A34 A38 A42">
    <cfRule type="beginsWith" dxfId="16" priority="15" operator="beginsWith" text="8">
      <formula>LEFT((A2),LEN("8"))=("8")</formula>
    </cfRule>
    <cfRule type="beginsWith" dxfId="15" priority="16" operator="beginsWith" text="7">
      <formula>LEFT((A2),LEN("7"))=("7")</formula>
    </cfRule>
    <cfRule type="beginsWith" dxfId="14" priority="17" operator="beginsWith" text="4">
      <formula>LEFT((A2),LEN("4"))=("4")</formula>
    </cfRule>
  </conditionalFormatting>
  <conditionalFormatting sqref="A46 A50 A54 A58 A62 A66 A70 A74 A78 A82 A86 A90 A94 A98 A102 A106 A110 A114 A118">
    <cfRule type="beginsWith" dxfId="13" priority="2" operator="beginsWith" text="13">
      <formula>LEFT(A46,LEN("13"))="13"</formula>
    </cfRule>
    <cfRule type="beginsWith" dxfId="12" priority="3" operator="beginsWith" text="12">
      <formula>LEFT(A46,LEN("12"))="12"</formula>
    </cfRule>
    <cfRule type="beginsWith" dxfId="11" priority="4" operator="beginsWith" text="11">
      <formula>LEFT(A46,LEN("11"))="11"</formula>
    </cfRule>
    <cfRule type="beginsWith" dxfId="10" priority="5" operator="beginsWith" text="10">
      <formula>LEFT(A46,LEN("10"))="10"</formula>
    </cfRule>
    <cfRule type="beginsWith" dxfId="9" priority="6" operator="beginsWith" text="09">
      <formula>LEFT(A46,LEN("09"))="09"</formula>
    </cfRule>
    <cfRule type="beginsWith" dxfId="8" priority="7" operator="beginsWith" text="08">
      <formula>LEFT(A46,LEN("08"))="08"</formula>
    </cfRule>
    <cfRule type="beginsWith" dxfId="7" priority="8" operator="beginsWith" text="07">
      <formula>LEFT(A46,LEN("07"))="07"</formula>
    </cfRule>
    <cfRule type="beginsWith" dxfId="6" priority="9" operator="beginsWith" text="06">
      <formula>LEFT(A46,LEN("06"))="06"</formula>
    </cfRule>
    <cfRule type="beginsWith" dxfId="5" priority="10" operator="beginsWith" text="05">
      <formula>LEFT(A46,LEN("05"))="05"</formula>
    </cfRule>
    <cfRule type="beginsWith" dxfId="4" priority="11" operator="beginsWith" text="04">
      <formula>LEFT(A46,LEN("04"))="04"</formula>
    </cfRule>
    <cfRule type="beginsWith" dxfId="3" priority="12" operator="beginsWith" text="03">
      <formula>LEFT(A46,LEN("03"))="03"</formula>
    </cfRule>
    <cfRule type="beginsWith" dxfId="2" priority="13" operator="beginsWith" text="02">
      <formula>LEFT(A46,LEN("02"))="02"</formula>
    </cfRule>
    <cfRule type="beginsWith" dxfId="1" priority="14" operator="beginsWith" text="01">
      <formula>LEFT(A46,LEN("01"))="01"</formula>
    </cfRule>
  </conditionalFormatting>
  <conditionalFormatting sqref="A5:K5 A9:K9 A13:K13 A17:K17 A21:K21 A25:K25 A29:K29 A33:K33 A37:K37 A41:K41 A45:K45 A49:K49 A53:K53 A57:K57 A61:K61 A65:K65 A69:K69 A73:K73 A77:K77 A81:K81 A85:K85 A89:K89 A93:K93 A97:K97 A101:K101 A105:K105 A109:K109 A113:K113 A117:K117 A121:K121">
    <cfRule type="cellIs" dxfId="0" priority="1"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9EEF7-E334-445F-BB8A-D7D33B0A754D}">
  <dimension ref="A1:AU219"/>
  <sheetViews>
    <sheetView tabSelected="1" zoomScale="70" zoomScaleNormal="70" workbookViewId="0">
      <pane xSplit="1" ySplit="1" topLeftCell="B30" activePane="bottomRight" state="frozen"/>
      <selection pane="topRight" activeCell="B1" sqref="B1"/>
      <selection pane="bottomLeft" activeCell="A2" sqref="A2"/>
      <selection pane="bottomRight" activeCell="F111" sqref="F111"/>
    </sheetView>
  </sheetViews>
  <sheetFormatPr baseColWidth="10" defaultColWidth="11.453125" defaultRowHeight="15" customHeight="1" x14ac:dyDescent="0.35"/>
  <cols>
    <col min="1" max="1" width="28.81640625" style="39" customWidth="1"/>
    <col min="2" max="2" width="15.453125" style="36" customWidth="1"/>
    <col min="3" max="3" width="19.7265625" style="36" customWidth="1"/>
    <col min="4" max="5" width="16.7265625" style="36" customWidth="1"/>
    <col min="6" max="6" width="17.81640625" style="36" customWidth="1"/>
    <col min="7" max="10" width="15.81640625" style="36" customWidth="1"/>
    <col min="11" max="11" width="21.7265625" style="36" customWidth="1"/>
    <col min="12" max="14" width="15.81640625" style="36" customWidth="1"/>
    <col min="15" max="16" width="15.81640625" style="36" hidden="1" customWidth="1"/>
    <col min="17" max="17" width="11.453125" style="36" hidden="1" customWidth="1"/>
    <col min="18" max="41" width="15.81640625" style="36" hidden="1" customWidth="1"/>
    <col min="42" max="43" width="16.26953125" style="37" customWidth="1"/>
    <col min="44" max="45" width="16.26953125" style="38" customWidth="1"/>
    <col min="46" max="46" width="16.26953125" style="37" customWidth="1"/>
    <col min="47" max="16384" width="11.453125" style="36"/>
  </cols>
  <sheetData>
    <row r="1" spans="1:46" ht="29" x14ac:dyDescent="0.35">
      <c r="A1" s="101" t="s">
        <v>0</v>
      </c>
      <c r="B1" s="98" t="s">
        <v>50</v>
      </c>
      <c r="C1" s="98" t="s">
        <v>51</v>
      </c>
      <c r="D1" s="100" t="s">
        <v>52</v>
      </c>
      <c r="E1" s="98" t="s">
        <v>53</v>
      </c>
      <c r="F1" s="98" t="s">
        <v>9</v>
      </c>
      <c r="G1" s="98" t="s">
        <v>54</v>
      </c>
      <c r="H1" s="98" t="s">
        <v>55</v>
      </c>
      <c r="I1" s="98" t="s">
        <v>56</v>
      </c>
      <c r="J1" s="98" t="s">
        <v>57</v>
      </c>
      <c r="K1" s="105" t="s">
        <v>58</v>
      </c>
      <c r="L1" s="99" t="s">
        <v>59</v>
      </c>
      <c r="M1" s="99" t="s">
        <v>60</v>
      </c>
      <c r="N1" s="99" t="s">
        <v>61</v>
      </c>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106" t="s">
        <v>62</v>
      </c>
      <c r="AQ1" s="107" t="s">
        <v>63</v>
      </c>
      <c r="AR1" s="97" t="s">
        <v>64</v>
      </c>
      <c r="AS1" s="97" t="s">
        <v>65</v>
      </c>
      <c r="AT1" s="96" t="s">
        <v>66</v>
      </c>
    </row>
    <row r="2" spans="1:46" ht="14.5" x14ac:dyDescent="0.35">
      <c r="A2" s="95" t="s">
        <v>11</v>
      </c>
      <c r="B2" s="86">
        <v>1</v>
      </c>
      <c r="C2" s="86">
        <v>1</v>
      </c>
      <c r="D2" s="85">
        <v>1</v>
      </c>
      <c r="E2" s="85">
        <v>1</v>
      </c>
      <c r="F2" s="85">
        <v>0</v>
      </c>
      <c r="G2" s="85">
        <v>0</v>
      </c>
      <c r="H2" s="85">
        <v>1</v>
      </c>
      <c r="I2" s="85">
        <v>0</v>
      </c>
      <c r="J2" s="85">
        <v>0</v>
      </c>
      <c r="K2" s="84">
        <v>1</v>
      </c>
      <c r="L2" s="83">
        <v>1</v>
      </c>
      <c r="M2" s="84">
        <v>1</v>
      </c>
      <c r="N2" s="83">
        <v>1</v>
      </c>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106">
        <f>SUMIFS(B2:AO2,$B$106:$AO$106,"X",$B$103:$AO$103,"X")</f>
        <v>3</v>
      </c>
      <c r="AQ2" s="106">
        <f>SUMIFS(B2:AO2,$B$103:$AO$103,"X")</f>
        <v>7</v>
      </c>
      <c r="AR2" s="79">
        <v>256.54849999999999</v>
      </c>
      <c r="AS2" s="79">
        <f>IFERROR(AR2/$AR$102,0)*100</f>
        <v>0.97446235078598076</v>
      </c>
      <c r="AT2" s="71"/>
    </row>
    <row r="3" spans="1:46" ht="14.5" x14ac:dyDescent="0.35">
      <c r="A3" s="94" t="s">
        <v>16</v>
      </c>
      <c r="B3" s="86">
        <v>1</v>
      </c>
      <c r="C3" s="86">
        <v>1</v>
      </c>
      <c r="D3" s="85">
        <v>1</v>
      </c>
      <c r="E3" s="85">
        <v>1</v>
      </c>
      <c r="F3" s="85">
        <v>1</v>
      </c>
      <c r="G3" s="85">
        <v>1</v>
      </c>
      <c r="H3" s="85">
        <v>1</v>
      </c>
      <c r="I3" s="85">
        <v>1</v>
      </c>
      <c r="J3" s="85">
        <v>1</v>
      </c>
      <c r="K3" s="102">
        <v>1</v>
      </c>
      <c r="L3" s="83">
        <v>1</v>
      </c>
      <c r="M3" s="84">
        <v>1</v>
      </c>
      <c r="N3" s="83">
        <v>1</v>
      </c>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76">
        <f>SUMIF($B$106:$U$106,"X",B3:U3)</f>
        <v>8</v>
      </c>
      <c r="AQ3" s="76">
        <f>SUMIFS(B3:AO3,$B$103:$AO$103,"X")</f>
        <v>11</v>
      </c>
      <c r="AR3" s="79">
        <v>5098.3038999999999</v>
      </c>
      <c r="AS3" s="79">
        <f>IFERROR(AR3/$AR$102,0)*100</f>
        <v>19.365169562150371</v>
      </c>
      <c r="AT3" s="108"/>
    </row>
    <row r="4" spans="1:46" ht="14.5" x14ac:dyDescent="0.35">
      <c r="A4" s="94" t="s">
        <v>17</v>
      </c>
      <c r="B4" s="86">
        <v>1</v>
      </c>
      <c r="C4" s="86">
        <v>1</v>
      </c>
      <c r="D4" s="85">
        <v>1</v>
      </c>
      <c r="E4" s="85">
        <v>1</v>
      </c>
      <c r="F4" s="103">
        <v>1</v>
      </c>
      <c r="G4" s="85">
        <v>1</v>
      </c>
      <c r="H4" s="85">
        <v>1</v>
      </c>
      <c r="I4" s="85">
        <v>1</v>
      </c>
      <c r="J4" s="85">
        <v>1</v>
      </c>
      <c r="K4" s="84">
        <v>1</v>
      </c>
      <c r="L4" s="83">
        <v>1</v>
      </c>
      <c r="M4" s="84">
        <v>1</v>
      </c>
      <c r="N4" s="83">
        <v>1</v>
      </c>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76">
        <f>SUMIF($B$106:$U$106,"X",B4:U4)</f>
        <v>8</v>
      </c>
      <c r="AQ4" s="76">
        <f>SUMIFS(B4:AO4,$B$103:$AO$103,"X")</f>
        <v>11</v>
      </c>
      <c r="AR4" s="79">
        <v>2490.6365000000001</v>
      </c>
      <c r="AS4" s="79">
        <f>IFERROR(AR4/$AR$102,0)*100</f>
        <v>9.4603223123244451</v>
      </c>
      <c r="AT4" s="74"/>
    </row>
    <row r="5" spans="1:46" ht="14.5" x14ac:dyDescent="0.35">
      <c r="A5" s="94" t="s">
        <v>18</v>
      </c>
      <c r="B5" s="86">
        <v>1</v>
      </c>
      <c r="C5" s="86">
        <v>1</v>
      </c>
      <c r="D5" s="85">
        <v>1</v>
      </c>
      <c r="E5" s="85">
        <v>1</v>
      </c>
      <c r="F5" s="85">
        <v>1</v>
      </c>
      <c r="G5" s="85">
        <v>1</v>
      </c>
      <c r="H5" s="85">
        <v>0</v>
      </c>
      <c r="I5" s="85">
        <v>0</v>
      </c>
      <c r="J5" s="85">
        <v>0</v>
      </c>
      <c r="K5" s="83">
        <v>0</v>
      </c>
      <c r="L5" s="83">
        <v>0</v>
      </c>
      <c r="M5" s="84">
        <v>0</v>
      </c>
      <c r="N5" s="83">
        <v>0</v>
      </c>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76">
        <f>SUMIF($B$106:$U$106,"X",B5:U5)</f>
        <v>1</v>
      </c>
      <c r="AQ5" s="76">
        <f>SUMIFS(B5:AO5,$B$103:$AO$103,"X")</f>
        <v>6</v>
      </c>
      <c r="AR5" s="79">
        <v>1010.5202</v>
      </c>
      <c r="AS5" s="79">
        <f>IFERROR(AR5/$AR$102,0)*100</f>
        <v>3.8383147420808132</v>
      </c>
      <c r="AT5" s="71"/>
    </row>
    <row r="6" spans="1:46" ht="14.5" x14ac:dyDescent="0.35">
      <c r="A6" s="94" t="s">
        <v>19</v>
      </c>
      <c r="B6" s="86">
        <v>1</v>
      </c>
      <c r="C6" s="86">
        <v>1</v>
      </c>
      <c r="D6" s="85">
        <v>1</v>
      </c>
      <c r="E6" s="85">
        <v>1</v>
      </c>
      <c r="F6" s="85">
        <v>1</v>
      </c>
      <c r="G6" s="85">
        <v>1</v>
      </c>
      <c r="H6" s="85">
        <v>1</v>
      </c>
      <c r="I6" s="85">
        <v>1</v>
      </c>
      <c r="J6" s="85">
        <v>1</v>
      </c>
      <c r="K6" s="83">
        <v>0</v>
      </c>
      <c r="L6" s="83">
        <v>0</v>
      </c>
      <c r="M6" s="84">
        <v>0</v>
      </c>
      <c r="N6" s="83">
        <v>0</v>
      </c>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76">
        <f>SUMIF($B$106:$U$106,"X",B6:U6)</f>
        <v>4</v>
      </c>
      <c r="AQ6" s="76">
        <f>SUMIFS(B6:AO6,$B$103:$AO$103,"X")</f>
        <v>9</v>
      </c>
      <c r="AR6" s="79">
        <v>5401.0194000000001</v>
      </c>
      <c r="AS6" s="79">
        <f>IFERROR(AR6/$AR$102,0)*100</f>
        <v>20.514990581370338</v>
      </c>
      <c r="AT6" s="74"/>
    </row>
    <row r="7" spans="1:46" ht="14.5" x14ac:dyDescent="0.35">
      <c r="A7" s="93" t="s">
        <v>20</v>
      </c>
      <c r="B7" s="86">
        <v>1</v>
      </c>
      <c r="C7" s="86">
        <v>1</v>
      </c>
      <c r="D7" s="85">
        <v>1</v>
      </c>
      <c r="E7" s="85">
        <v>1</v>
      </c>
      <c r="F7" s="85">
        <v>0</v>
      </c>
      <c r="G7" s="85">
        <v>0</v>
      </c>
      <c r="H7" s="85">
        <v>1</v>
      </c>
      <c r="I7" s="85">
        <v>0</v>
      </c>
      <c r="J7" s="85">
        <v>0</v>
      </c>
      <c r="K7" s="83">
        <v>0</v>
      </c>
      <c r="L7" s="83">
        <v>0</v>
      </c>
      <c r="M7" s="84">
        <v>0</v>
      </c>
      <c r="N7" s="83">
        <v>0</v>
      </c>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76">
        <f>SUMIF($B$106:$U$106,"X",B7:U7)</f>
        <v>1</v>
      </c>
      <c r="AQ7" s="76">
        <f>SUMIFS(B7:AO7,$B$103:$AO$103,"X")</f>
        <v>5</v>
      </c>
      <c r="AR7" s="79">
        <v>5.9077000000000002</v>
      </c>
      <c r="AS7" s="79">
        <f>IFERROR(AR7/$AR$102,0)*100</f>
        <v>2.2439543516092821E-2</v>
      </c>
      <c r="AT7" s="74"/>
    </row>
    <row r="8" spans="1:46" ht="14.5" x14ac:dyDescent="0.35">
      <c r="A8" s="93" t="s">
        <v>21</v>
      </c>
      <c r="B8" s="86">
        <v>1</v>
      </c>
      <c r="C8" s="86">
        <v>1</v>
      </c>
      <c r="D8" s="85">
        <v>1</v>
      </c>
      <c r="E8" s="85">
        <v>1</v>
      </c>
      <c r="F8" s="85">
        <v>1</v>
      </c>
      <c r="G8" s="85">
        <v>1</v>
      </c>
      <c r="H8" s="85">
        <v>1</v>
      </c>
      <c r="I8" s="85">
        <v>1</v>
      </c>
      <c r="J8" s="85">
        <v>1</v>
      </c>
      <c r="K8" s="83">
        <v>0</v>
      </c>
      <c r="L8" s="83">
        <v>0</v>
      </c>
      <c r="M8" s="84">
        <v>0</v>
      </c>
      <c r="N8" s="83">
        <v>0</v>
      </c>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76">
        <f>SUMIF($B$106:$U$106,"X",B8:U8)</f>
        <v>4</v>
      </c>
      <c r="AQ8" s="76">
        <f>SUMIFS(B8:AO8,$B$103:$AO$103,"X")</f>
        <v>9</v>
      </c>
      <c r="AR8" s="79">
        <v>3.7524000000000002</v>
      </c>
      <c r="AS8" s="79">
        <f>IFERROR(AR8/$AR$102,0)*100</f>
        <v>1.4252948370734245E-2</v>
      </c>
      <c r="AT8" s="74"/>
    </row>
    <row r="9" spans="1:46" ht="14.5" x14ac:dyDescent="0.35">
      <c r="A9" s="92" t="s">
        <v>22</v>
      </c>
      <c r="B9" s="86">
        <v>1</v>
      </c>
      <c r="C9" s="86">
        <v>1</v>
      </c>
      <c r="D9" s="85">
        <v>1</v>
      </c>
      <c r="E9" s="85">
        <v>1</v>
      </c>
      <c r="F9" s="85">
        <v>0</v>
      </c>
      <c r="G9" s="85">
        <v>0</v>
      </c>
      <c r="H9" s="85">
        <v>0</v>
      </c>
      <c r="I9" s="85">
        <v>0</v>
      </c>
      <c r="J9" s="85">
        <v>0</v>
      </c>
      <c r="K9" s="84">
        <v>1</v>
      </c>
      <c r="L9" s="83">
        <v>1</v>
      </c>
      <c r="M9" s="84">
        <v>1</v>
      </c>
      <c r="N9" s="83">
        <v>1</v>
      </c>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76">
        <f>SUMIF($B$106:$U$106,"X",B9:U9)</f>
        <v>4</v>
      </c>
      <c r="AQ9" s="76">
        <f>SUMIFS(B9:AO9,$B$103:$AO$103,"X")</f>
        <v>6</v>
      </c>
      <c r="AR9" s="79">
        <v>1.5935999999999999</v>
      </c>
      <c r="AS9" s="79">
        <f>IFERROR(AR9/$AR$102,0)*100</f>
        <v>6.0530589818788214E-3</v>
      </c>
      <c r="AT9" s="71"/>
    </row>
    <row r="10" spans="1:46" ht="14.5" x14ac:dyDescent="0.35">
      <c r="A10" s="92" t="s">
        <v>23</v>
      </c>
      <c r="B10" s="86">
        <v>1</v>
      </c>
      <c r="C10" s="86">
        <v>1</v>
      </c>
      <c r="D10" s="85">
        <v>1</v>
      </c>
      <c r="E10" s="85">
        <v>1</v>
      </c>
      <c r="F10" s="85">
        <v>1</v>
      </c>
      <c r="G10" s="85">
        <v>1</v>
      </c>
      <c r="H10" s="85">
        <v>0</v>
      </c>
      <c r="I10" s="85">
        <v>1</v>
      </c>
      <c r="J10" s="85">
        <v>1</v>
      </c>
      <c r="K10" s="84">
        <v>1</v>
      </c>
      <c r="L10" s="83">
        <v>1</v>
      </c>
      <c r="M10" s="84">
        <v>1</v>
      </c>
      <c r="N10" s="83">
        <v>1</v>
      </c>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76">
        <f>SUMIF($B$106:$U$106,"X",B10:U10)</f>
        <v>7</v>
      </c>
      <c r="AQ10" s="76">
        <f>SUMIFS(B10:AO10,$B$103:$AO$103,"X")</f>
        <v>10</v>
      </c>
      <c r="AR10" s="79">
        <v>1448.1632</v>
      </c>
      <c r="AS10" s="79">
        <f>IFERROR(AR10/$AR$102,0)*100</f>
        <v>5.5006383439924553</v>
      </c>
      <c r="AT10" s="71"/>
    </row>
    <row r="11" spans="1:46" ht="14.5" x14ac:dyDescent="0.35">
      <c r="A11" s="92" t="s">
        <v>24</v>
      </c>
      <c r="B11" s="86">
        <v>1</v>
      </c>
      <c r="C11" s="86">
        <v>1</v>
      </c>
      <c r="D11" s="85">
        <v>1</v>
      </c>
      <c r="E11" s="85">
        <v>1</v>
      </c>
      <c r="F11" s="85">
        <v>1</v>
      </c>
      <c r="G11" s="85">
        <v>1</v>
      </c>
      <c r="H11" s="85">
        <v>0</v>
      </c>
      <c r="I11" s="85">
        <v>1</v>
      </c>
      <c r="J11" s="85">
        <v>1</v>
      </c>
      <c r="K11" s="84">
        <v>1</v>
      </c>
      <c r="L11" s="83">
        <v>1</v>
      </c>
      <c r="M11" s="84">
        <v>1</v>
      </c>
      <c r="N11" s="83">
        <v>1</v>
      </c>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76">
        <f>SUMIF($B$106:$U$106,"X",B11:U11)</f>
        <v>7</v>
      </c>
      <c r="AQ11" s="76">
        <f>SUMIFS(B11:AO11,$B$103:$AO$103,"X")</f>
        <v>10</v>
      </c>
      <c r="AR11" s="79">
        <v>4123.4381000000003</v>
      </c>
      <c r="AS11" s="79">
        <f>IFERROR(AR11/$AR$102,0)*100</f>
        <v>15.662282898736413</v>
      </c>
      <c r="AT11" s="74"/>
    </row>
    <row r="12" spans="1:46" ht="14.5" x14ac:dyDescent="0.35">
      <c r="A12" s="92" t="s">
        <v>25</v>
      </c>
      <c r="B12" s="86">
        <v>1</v>
      </c>
      <c r="C12" s="86">
        <v>1</v>
      </c>
      <c r="D12" s="85">
        <v>1</v>
      </c>
      <c r="E12" s="85">
        <v>1</v>
      </c>
      <c r="F12" s="85">
        <v>1</v>
      </c>
      <c r="G12" s="85">
        <v>0</v>
      </c>
      <c r="H12" s="85">
        <v>0</v>
      </c>
      <c r="I12" s="85">
        <v>0</v>
      </c>
      <c r="J12" s="85">
        <v>1</v>
      </c>
      <c r="K12" s="84">
        <v>1</v>
      </c>
      <c r="L12" s="83">
        <v>1</v>
      </c>
      <c r="M12" s="84">
        <v>1</v>
      </c>
      <c r="N12" s="83">
        <v>1</v>
      </c>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76">
        <f>SUMIF($B$106:$U$106,"X",B12:U12)</f>
        <v>5</v>
      </c>
      <c r="AQ12" s="76">
        <f>SUMIFS(B12:AO12,$B$103:$AO$103,"X")</f>
        <v>8</v>
      </c>
      <c r="AR12" s="79">
        <v>182.8502</v>
      </c>
      <c r="AS12" s="79">
        <f>IFERROR(AR12/$AR$102,0)*100</f>
        <v>0.69453002349920867</v>
      </c>
      <c r="AT12" s="74"/>
    </row>
    <row r="13" spans="1:46" ht="14.5" x14ac:dyDescent="0.35">
      <c r="A13" s="91" t="s">
        <v>26</v>
      </c>
      <c r="B13" s="86">
        <v>0</v>
      </c>
      <c r="C13" s="86">
        <v>0</v>
      </c>
      <c r="D13" s="85">
        <v>0</v>
      </c>
      <c r="E13" s="85">
        <v>0</v>
      </c>
      <c r="F13" s="85">
        <v>0</v>
      </c>
      <c r="G13" s="85">
        <v>0</v>
      </c>
      <c r="H13" s="104">
        <v>1</v>
      </c>
      <c r="I13" s="85">
        <v>0</v>
      </c>
      <c r="J13" s="85">
        <v>0</v>
      </c>
      <c r="K13" s="84">
        <v>0</v>
      </c>
      <c r="L13" s="88">
        <v>1</v>
      </c>
      <c r="M13" s="89">
        <v>1</v>
      </c>
      <c r="N13" s="88">
        <v>1</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76">
        <f>SUMIF($B$106:$U$106,"X",B13:U13)</f>
        <v>4</v>
      </c>
      <c r="AQ13" s="76">
        <f>SUMIFS(B13:AO13,$B$103:$AO$103,"X")</f>
        <v>2</v>
      </c>
      <c r="AR13" s="79">
        <v>260.6927</v>
      </c>
      <c r="AS13" s="79">
        <f>IFERROR(AR13/$AR$102,0)*100</f>
        <v>0.99020349475730496</v>
      </c>
      <c r="AT13" s="71" t="s">
        <v>67</v>
      </c>
    </row>
    <row r="14" spans="1:46" ht="14.5" x14ac:dyDescent="0.35">
      <c r="A14" s="91" t="s">
        <v>28</v>
      </c>
      <c r="B14" s="86">
        <v>1</v>
      </c>
      <c r="C14" s="86">
        <v>1</v>
      </c>
      <c r="D14" s="85">
        <v>1</v>
      </c>
      <c r="E14" s="85">
        <v>1</v>
      </c>
      <c r="F14" s="85">
        <v>0</v>
      </c>
      <c r="G14" s="85">
        <v>1</v>
      </c>
      <c r="H14" s="85">
        <v>1</v>
      </c>
      <c r="I14" s="85">
        <v>1</v>
      </c>
      <c r="J14" s="85">
        <v>1</v>
      </c>
      <c r="K14" s="84">
        <v>0</v>
      </c>
      <c r="L14" s="83">
        <v>0</v>
      </c>
      <c r="M14" s="84">
        <v>0</v>
      </c>
      <c r="N14" s="83">
        <v>0</v>
      </c>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76">
        <f>SUMIF($B$106:$U$106,"X",B14:U14)</f>
        <v>4</v>
      </c>
      <c r="AQ14" s="76">
        <f>SUMIFS(B14:AO14,$B$103:$AO$103,"X")</f>
        <v>8</v>
      </c>
      <c r="AR14" s="79">
        <v>165.45410000000001</v>
      </c>
      <c r="AS14" s="79">
        <f>IFERROR(AR14/$AR$102,0)*100</f>
        <v>0.62845345512906425</v>
      </c>
      <c r="AT14" s="74"/>
    </row>
    <row r="15" spans="1:46" ht="14.5" x14ac:dyDescent="0.35">
      <c r="A15" s="90" t="s">
        <v>29</v>
      </c>
      <c r="B15" s="86">
        <v>1</v>
      </c>
      <c r="C15" s="86">
        <v>1</v>
      </c>
      <c r="D15" s="85">
        <v>1</v>
      </c>
      <c r="E15" s="85">
        <v>1</v>
      </c>
      <c r="F15" s="85">
        <v>1</v>
      </c>
      <c r="G15" s="85">
        <v>1</v>
      </c>
      <c r="H15" s="85">
        <v>1</v>
      </c>
      <c r="I15" s="85">
        <v>1</v>
      </c>
      <c r="J15" s="85">
        <v>1</v>
      </c>
      <c r="K15" s="84">
        <v>0</v>
      </c>
      <c r="L15" s="83">
        <v>0</v>
      </c>
      <c r="M15" s="84">
        <v>0</v>
      </c>
      <c r="N15" s="83">
        <v>0</v>
      </c>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76">
        <f>SUMIF($B$106:$U$106,"X",B15:U15)</f>
        <v>4</v>
      </c>
      <c r="AQ15" s="76">
        <f>SUMIFS(B15:AO15,$B$103:$AO$103,"X")</f>
        <v>9</v>
      </c>
      <c r="AR15" s="79">
        <v>350.65460000000002</v>
      </c>
      <c r="AS15" s="79">
        <f>IFERROR(AR15/$AR$102,0)*100</f>
        <v>1.3319107530541703</v>
      </c>
      <c r="AT15" s="74"/>
    </row>
    <row r="16" spans="1:46" ht="14.5" x14ac:dyDescent="0.35">
      <c r="A16" s="90" t="s">
        <v>30</v>
      </c>
      <c r="B16" s="86">
        <v>1</v>
      </c>
      <c r="C16" s="86">
        <v>1</v>
      </c>
      <c r="D16" s="85">
        <v>1</v>
      </c>
      <c r="E16" s="85">
        <v>1</v>
      </c>
      <c r="F16" s="85">
        <v>1</v>
      </c>
      <c r="G16" s="85">
        <v>0</v>
      </c>
      <c r="H16" s="85">
        <v>0</v>
      </c>
      <c r="I16" s="85">
        <v>0</v>
      </c>
      <c r="J16" s="85">
        <v>0</v>
      </c>
      <c r="K16" s="84">
        <v>1</v>
      </c>
      <c r="L16" s="83">
        <v>1</v>
      </c>
      <c r="M16" s="84">
        <v>1</v>
      </c>
      <c r="N16" s="83">
        <v>1</v>
      </c>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76">
        <f>SUMIF($B$106:$U$106,"X",B16:U16)</f>
        <v>4</v>
      </c>
      <c r="AQ16" s="76">
        <f>SUMIFS(B16:AO16,$B$103:$AO$103,"X")</f>
        <v>7</v>
      </c>
      <c r="AR16" s="79">
        <v>91.624499999999998</v>
      </c>
      <c r="AS16" s="79">
        <f>IFERROR(AR16/$AR$102,0)*100</f>
        <v>0.34802240379339616</v>
      </c>
      <c r="AT16" s="71"/>
    </row>
    <row r="17" spans="1:46" ht="14.5" x14ac:dyDescent="0.35">
      <c r="A17" s="90" t="s">
        <v>31</v>
      </c>
      <c r="B17" s="86">
        <v>1</v>
      </c>
      <c r="C17" s="86">
        <v>1</v>
      </c>
      <c r="D17" s="85">
        <v>1</v>
      </c>
      <c r="E17" s="85">
        <v>1</v>
      </c>
      <c r="F17" s="85">
        <v>1</v>
      </c>
      <c r="G17" s="85">
        <v>1</v>
      </c>
      <c r="H17" s="85">
        <v>1</v>
      </c>
      <c r="I17" s="85">
        <v>1</v>
      </c>
      <c r="J17" s="85">
        <v>1</v>
      </c>
      <c r="K17" s="84">
        <v>0</v>
      </c>
      <c r="L17" s="83">
        <v>0</v>
      </c>
      <c r="M17" s="84">
        <v>0</v>
      </c>
      <c r="N17" s="83">
        <v>0</v>
      </c>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76">
        <f>SUMIF($B$106:$U$106,"X",B17:U17)</f>
        <v>4</v>
      </c>
      <c r="AQ17" s="76">
        <f>SUMIFS(B17:AO17,$B$103:$AO$103,"X")</f>
        <v>9</v>
      </c>
      <c r="AR17" s="79">
        <v>46.500300000000003</v>
      </c>
      <c r="AS17" s="79">
        <f>IFERROR(AR17/$AR$102,0)*100</f>
        <v>0.17662466025041404</v>
      </c>
      <c r="AT17" s="74"/>
    </row>
    <row r="18" spans="1:46" ht="14.5" x14ac:dyDescent="0.35">
      <c r="A18" s="87" t="s">
        <v>32</v>
      </c>
      <c r="B18" s="86">
        <v>1</v>
      </c>
      <c r="C18" s="86">
        <v>1</v>
      </c>
      <c r="D18" s="85">
        <v>1</v>
      </c>
      <c r="E18" s="85">
        <v>1</v>
      </c>
      <c r="F18" s="85">
        <v>1</v>
      </c>
      <c r="G18" s="85">
        <v>0</v>
      </c>
      <c r="H18" s="85">
        <v>0</v>
      </c>
      <c r="I18" s="85">
        <v>0</v>
      </c>
      <c r="J18" s="85">
        <v>0</v>
      </c>
      <c r="K18" s="84">
        <v>0</v>
      </c>
      <c r="L18" s="83">
        <v>0</v>
      </c>
      <c r="M18" s="84">
        <v>0</v>
      </c>
      <c r="N18" s="83">
        <v>0</v>
      </c>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76">
        <f>SUMIF($B$106:$U$106,"X",B18:U18)</f>
        <v>0</v>
      </c>
      <c r="AQ18" s="76">
        <f>SUMIFS(B18:AO18,$B$103:$AO$103,"X")</f>
        <v>5</v>
      </c>
      <c r="AR18" s="79">
        <v>216.33699999999999</v>
      </c>
      <c r="AS18" s="79">
        <f>IFERROR(AR18/$AR$102,0)*100</f>
        <v>0.82172478725070197</v>
      </c>
      <c r="AT18" s="74"/>
    </row>
    <row r="19" spans="1:46" ht="14.5" x14ac:dyDescent="0.35">
      <c r="A19" s="87" t="s">
        <v>33</v>
      </c>
      <c r="B19" s="86">
        <v>1</v>
      </c>
      <c r="C19" s="86">
        <v>1</v>
      </c>
      <c r="D19" s="85">
        <v>1</v>
      </c>
      <c r="E19" s="85">
        <v>1</v>
      </c>
      <c r="F19" s="85">
        <v>1</v>
      </c>
      <c r="G19" s="85">
        <v>1</v>
      </c>
      <c r="H19" s="85">
        <v>1</v>
      </c>
      <c r="I19" s="85">
        <v>1</v>
      </c>
      <c r="J19" s="85">
        <v>1</v>
      </c>
      <c r="K19" s="84">
        <v>0</v>
      </c>
      <c r="L19" s="83">
        <v>0</v>
      </c>
      <c r="M19" s="84">
        <v>0</v>
      </c>
      <c r="N19" s="83">
        <v>0</v>
      </c>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76">
        <f>SUMIF($B$106:$U$106,"X",B19:U19)</f>
        <v>4</v>
      </c>
      <c r="AQ19" s="76">
        <f>SUMIFS(B19:AO19,$B$103:$AO$103,"X")</f>
        <v>9</v>
      </c>
      <c r="AR19" s="79">
        <v>330.01839999999999</v>
      </c>
      <c r="AS19" s="79">
        <f>IFERROR(AR19/$AR$102,0)*100</f>
        <v>1.2535271337257015</v>
      </c>
      <c r="AT19" s="74"/>
    </row>
    <row r="20" spans="1:46" ht="14.5" x14ac:dyDescent="0.35">
      <c r="A20" s="87" t="s">
        <v>34</v>
      </c>
      <c r="B20" s="89">
        <v>1</v>
      </c>
      <c r="C20" s="86">
        <v>1</v>
      </c>
      <c r="D20" s="85">
        <v>1</v>
      </c>
      <c r="E20" s="85">
        <v>1</v>
      </c>
      <c r="F20" s="85">
        <v>0</v>
      </c>
      <c r="G20" s="88">
        <v>1</v>
      </c>
      <c r="H20" s="85">
        <v>1</v>
      </c>
      <c r="I20" s="85">
        <v>0</v>
      </c>
      <c r="J20" s="85">
        <v>0</v>
      </c>
      <c r="K20" s="89">
        <v>1</v>
      </c>
      <c r="L20" s="89">
        <v>1</v>
      </c>
      <c r="M20" s="89">
        <v>1</v>
      </c>
      <c r="N20" s="89">
        <v>1</v>
      </c>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76">
        <f>SUMIF($B$106:$U$106,"X",B20:U20)</f>
        <v>6</v>
      </c>
      <c r="AQ20" s="76">
        <f>SUMIFS(B20:AO20,$B$103:$AO$103,"X")</f>
        <v>8</v>
      </c>
      <c r="AR20" s="79">
        <v>784.99429999999995</v>
      </c>
      <c r="AS20" s="79">
        <f>IFERROR(AR20/$AR$102,0)*100</f>
        <v>2.9816872479534879</v>
      </c>
      <c r="AT20" s="74" t="s">
        <v>67</v>
      </c>
    </row>
    <row r="21" spans="1:46" ht="14.5" x14ac:dyDescent="0.35">
      <c r="A21" s="87" t="s">
        <v>36</v>
      </c>
      <c r="B21" s="86">
        <v>0</v>
      </c>
      <c r="C21" s="86">
        <v>0</v>
      </c>
      <c r="D21" s="85">
        <v>0</v>
      </c>
      <c r="E21" s="85">
        <v>1</v>
      </c>
      <c r="F21" s="85">
        <v>0</v>
      </c>
      <c r="G21" s="85">
        <v>0</v>
      </c>
      <c r="H21" s="85">
        <v>0</v>
      </c>
      <c r="I21" s="85">
        <v>0</v>
      </c>
      <c r="J21" s="85">
        <v>0</v>
      </c>
      <c r="K21" s="89">
        <v>1</v>
      </c>
      <c r="L21" s="89">
        <v>1</v>
      </c>
      <c r="M21" s="89">
        <v>1</v>
      </c>
      <c r="N21" s="89">
        <v>1</v>
      </c>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76">
        <f>SUMIF($B$106:$U$106,"X",B21:U21)</f>
        <v>4</v>
      </c>
      <c r="AQ21" s="76">
        <f>SUMIFS(B21:AO21,$B$103:$AO$103,"X")</f>
        <v>3</v>
      </c>
      <c r="AR21" s="79">
        <v>563.63829999999996</v>
      </c>
      <c r="AS21" s="79">
        <f>IFERROR(AR21/$AR$102,0)*100</f>
        <v>2.1408985155283071</v>
      </c>
      <c r="AT21" s="74" t="s">
        <v>67</v>
      </c>
    </row>
    <row r="22" spans="1:46" ht="14.5" x14ac:dyDescent="0.35">
      <c r="A22" s="87" t="s">
        <v>37</v>
      </c>
      <c r="B22" s="86">
        <v>0</v>
      </c>
      <c r="C22" s="86">
        <v>1</v>
      </c>
      <c r="D22" s="85">
        <v>1</v>
      </c>
      <c r="E22" s="85">
        <v>1</v>
      </c>
      <c r="F22" s="85">
        <v>0</v>
      </c>
      <c r="G22" s="85">
        <v>0</v>
      </c>
      <c r="H22" s="85">
        <v>0</v>
      </c>
      <c r="I22" s="85">
        <v>0</v>
      </c>
      <c r="J22" s="85">
        <v>0</v>
      </c>
      <c r="K22" s="84">
        <v>0</v>
      </c>
      <c r="L22" s="83">
        <v>0</v>
      </c>
      <c r="M22" s="84">
        <v>0</v>
      </c>
      <c r="N22" s="83">
        <v>0</v>
      </c>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76">
        <f>SUMIF($B$106:$U$106,"X",B22:U22)</f>
        <v>0</v>
      </c>
      <c r="AQ22" s="76">
        <f>SUMIFS(B22:AO22,$B$103:$AO$103,"X")</f>
        <v>3</v>
      </c>
      <c r="AR22" s="79">
        <v>141.8245</v>
      </c>
      <c r="AS22" s="79">
        <f>IFERROR(AR22/$AR$102,0)*100</f>
        <v>0.5386998390910348</v>
      </c>
      <c r="AT22" s="74"/>
    </row>
    <row r="23" spans="1:46" ht="14.5" x14ac:dyDescent="0.35">
      <c r="A23" s="87" t="s">
        <v>38</v>
      </c>
      <c r="B23" s="86">
        <v>0</v>
      </c>
      <c r="C23" s="86">
        <v>1</v>
      </c>
      <c r="D23" s="85">
        <v>1</v>
      </c>
      <c r="E23" s="85">
        <v>1</v>
      </c>
      <c r="F23" s="85">
        <v>0</v>
      </c>
      <c r="G23" s="85">
        <v>1</v>
      </c>
      <c r="H23" s="85">
        <v>0</v>
      </c>
      <c r="I23" s="85">
        <v>0</v>
      </c>
      <c r="J23" s="85">
        <v>0</v>
      </c>
      <c r="K23" s="84">
        <v>0</v>
      </c>
      <c r="L23" s="83">
        <v>0</v>
      </c>
      <c r="M23" s="84">
        <v>0</v>
      </c>
      <c r="N23" s="83">
        <v>0</v>
      </c>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c r="AN23" s="80"/>
      <c r="AO23" s="80"/>
      <c r="AP23" s="76">
        <f>SUMIF($B$106:$U$106,"X",B23:U23)</f>
        <v>1</v>
      </c>
      <c r="AQ23" s="76">
        <f>SUMIFS(B23:AO23,$B$103:$AO$103,"X")</f>
        <v>4</v>
      </c>
      <c r="AR23" s="79">
        <v>125.911</v>
      </c>
      <c r="AS23" s="79">
        <f>IFERROR(AR23/$AR$102,0)*100</f>
        <v>0.47825471226615485</v>
      </c>
      <c r="AT23" s="74"/>
    </row>
    <row r="24" spans="1:46" ht="14.5" x14ac:dyDescent="0.35">
      <c r="A24" s="87" t="s">
        <v>39</v>
      </c>
      <c r="B24" s="86">
        <v>0</v>
      </c>
      <c r="C24" s="86">
        <v>1</v>
      </c>
      <c r="D24" s="85">
        <v>1</v>
      </c>
      <c r="E24" s="85">
        <v>1</v>
      </c>
      <c r="F24" s="85">
        <v>0</v>
      </c>
      <c r="G24" s="85">
        <v>0</v>
      </c>
      <c r="H24" s="85">
        <v>0</v>
      </c>
      <c r="I24" s="88">
        <v>1</v>
      </c>
      <c r="J24" s="85">
        <v>0</v>
      </c>
      <c r="K24" s="84">
        <v>0</v>
      </c>
      <c r="L24" s="83">
        <v>0</v>
      </c>
      <c r="M24" s="84">
        <v>0</v>
      </c>
      <c r="N24" s="83">
        <v>0</v>
      </c>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76">
        <f>SUMIF($B$106:$U$106,"X",B24:U24)</f>
        <v>1</v>
      </c>
      <c r="AQ24" s="76">
        <f>SUMIFS(B24:AO24,$B$103:$AO$103,"X")</f>
        <v>4</v>
      </c>
      <c r="AR24" s="79">
        <v>56.188800000000001</v>
      </c>
      <c r="AS24" s="79">
        <f>IFERROR(AR24/$AR$102,0)*100</f>
        <v>0.2134250254273298</v>
      </c>
      <c r="AT24" s="74" t="s">
        <v>67</v>
      </c>
    </row>
    <row r="25" spans="1:46" ht="14.5" x14ac:dyDescent="0.35">
      <c r="A25" s="87" t="s">
        <v>41</v>
      </c>
      <c r="B25" s="86">
        <v>0</v>
      </c>
      <c r="C25" s="86">
        <v>1</v>
      </c>
      <c r="D25" s="85">
        <v>1</v>
      </c>
      <c r="E25" s="85">
        <v>1</v>
      </c>
      <c r="F25" s="85">
        <v>1</v>
      </c>
      <c r="G25" s="85">
        <v>1</v>
      </c>
      <c r="H25" s="85">
        <v>1</v>
      </c>
      <c r="I25" s="85">
        <v>1</v>
      </c>
      <c r="J25" s="85">
        <v>1</v>
      </c>
      <c r="K25" s="84">
        <v>0</v>
      </c>
      <c r="L25" s="83">
        <v>0</v>
      </c>
      <c r="M25" s="84">
        <v>0</v>
      </c>
      <c r="N25" s="83">
        <v>0</v>
      </c>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76">
        <f>SUMIF($B$106:$U$106,"X",B25:U25)</f>
        <v>4</v>
      </c>
      <c r="AQ25" s="76">
        <f>SUMIFS(B25:AO25,$B$103:$AO$103,"X")</f>
        <v>8</v>
      </c>
      <c r="AR25" s="79">
        <v>1104.1842999999999</v>
      </c>
      <c r="AS25" s="79">
        <f>IFERROR(AR25/$AR$102,0)*100</f>
        <v>4.1940842713131143</v>
      </c>
      <c r="AT25" s="74"/>
    </row>
    <row r="26" spans="1:46" ht="14.5" x14ac:dyDescent="0.35">
      <c r="A26" s="87" t="s">
        <v>42</v>
      </c>
      <c r="B26" s="86">
        <v>1</v>
      </c>
      <c r="C26" s="86">
        <v>1</v>
      </c>
      <c r="D26" s="85">
        <v>1</v>
      </c>
      <c r="E26" s="85">
        <v>1</v>
      </c>
      <c r="F26" s="85">
        <v>1</v>
      </c>
      <c r="G26" s="85">
        <v>0</v>
      </c>
      <c r="H26" s="85">
        <v>0</v>
      </c>
      <c r="I26" s="85">
        <v>0</v>
      </c>
      <c r="J26" s="85">
        <v>0</v>
      </c>
      <c r="K26" s="84">
        <v>0</v>
      </c>
      <c r="L26" s="83">
        <v>0</v>
      </c>
      <c r="M26" s="84">
        <v>0</v>
      </c>
      <c r="N26" s="83">
        <v>0</v>
      </c>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76">
        <f>SUMIF($B$106:$U$106,"X",B26:U26)</f>
        <v>0</v>
      </c>
      <c r="AQ26" s="76">
        <f>SUMIFS(B26:AO26,$B$103:$AO$103,"X")</f>
        <v>5</v>
      </c>
      <c r="AR26" s="79">
        <v>278.0915</v>
      </c>
      <c r="AS26" s="79">
        <f>IFERROR(AR26/$AR$102,0)*100</f>
        <v>1.0562903186867183</v>
      </c>
      <c r="AT26" s="74"/>
    </row>
    <row r="27" spans="1:46" ht="14.5" x14ac:dyDescent="0.35">
      <c r="A27" s="87" t="s">
        <v>43</v>
      </c>
      <c r="B27" s="86">
        <v>1</v>
      </c>
      <c r="C27" s="86">
        <v>1</v>
      </c>
      <c r="D27" s="85">
        <v>1</v>
      </c>
      <c r="E27" s="85">
        <v>1</v>
      </c>
      <c r="F27" s="85">
        <v>1</v>
      </c>
      <c r="G27" s="85">
        <v>0</v>
      </c>
      <c r="H27" s="85">
        <v>0</v>
      </c>
      <c r="I27" s="85">
        <v>0</v>
      </c>
      <c r="J27" s="85">
        <v>0</v>
      </c>
      <c r="K27" s="84">
        <v>0</v>
      </c>
      <c r="L27" s="83">
        <v>0</v>
      </c>
      <c r="M27" s="84">
        <v>0</v>
      </c>
      <c r="N27" s="83">
        <v>0</v>
      </c>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76">
        <f>SUMIF($B$106:$U$106,"X",B27:U27)</f>
        <v>0</v>
      </c>
      <c r="AQ27" s="76">
        <f>SUMIFS(B27:AO27,$B$103:$AO$103,"X")</f>
        <v>5</v>
      </c>
      <c r="AR27" s="79">
        <v>191.58959999999999</v>
      </c>
      <c r="AS27" s="79">
        <f>IFERROR(AR27/$AR$102,0)*100</f>
        <v>0.72772536967530799</v>
      </c>
      <c r="AT27" s="74"/>
    </row>
    <row r="28" spans="1:46" ht="14.5" x14ac:dyDescent="0.35">
      <c r="A28" s="87" t="s">
        <v>44</v>
      </c>
      <c r="B28" s="89">
        <v>1</v>
      </c>
      <c r="C28" s="86">
        <v>0</v>
      </c>
      <c r="D28" s="85">
        <v>0</v>
      </c>
      <c r="E28" s="85">
        <v>0</v>
      </c>
      <c r="F28" s="85">
        <v>0</v>
      </c>
      <c r="G28" s="85">
        <v>0</v>
      </c>
      <c r="H28" s="85">
        <v>0</v>
      </c>
      <c r="I28" s="85">
        <v>0</v>
      </c>
      <c r="J28" s="85">
        <v>0</v>
      </c>
      <c r="K28" s="84">
        <v>0</v>
      </c>
      <c r="L28" s="89">
        <v>1</v>
      </c>
      <c r="M28" s="89">
        <v>1</v>
      </c>
      <c r="N28" s="89">
        <v>1</v>
      </c>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76">
        <f>SUMIF($B$106:$U$106,"X",B28:U28)</f>
        <v>3</v>
      </c>
      <c r="AQ28" s="76">
        <f>SUMIFS(B28:AO28,$B$103:$AO$103,"X")</f>
        <v>2</v>
      </c>
      <c r="AR28" s="79">
        <v>471.65570000000002</v>
      </c>
      <c r="AS28" s="79">
        <f>IFERROR(AR28/$AR$102,0)*100</f>
        <v>1.7915159207074192</v>
      </c>
      <c r="AT28" s="74" t="s">
        <v>67</v>
      </c>
    </row>
    <row r="29" spans="1:46" ht="14.5" x14ac:dyDescent="0.35">
      <c r="A29" s="87" t="s">
        <v>46</v>
      </c>
      <c r="B29" s="86">
        <v>0</v>
      </c>
      <c r="C29" s="86">
        <v>0</v>
      </c>
      <c r="D29" s="85">
        <v>0</v>
      </c>
      <c r="E29" s="85">
        <v>0</v>
      </c>
      <c r="F29" s="85">
        <v>0</v>
      </c>
      <c r="G29" s="85">
        <v>0</v>
      </c>
      <c r="H29" s="85">
        <v>0</v>
      </c>
      <c r="I29" s="85">
        <v>0</v>
      </c>
      <c r="J29" s="85">
        <v>0</v>
      </c>
      <c r="K29" s="84">
        <v>0</v>
      </c>
      <c r="L29" s="83">
        <v>0</v>
      </c>
      <c r="M29" s="84">
        <v>0</v>
      </c>
      <c r="N29" s="83">
        <v>0</v>
      </c>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76">
        <f>SUMIF($B$106:$U$106,"X",B29:U29)</f>
        <v>0</v>
      </c>
      <c r="AQ29" s="76">
        <f>SUMIFS(B29:AO29,$B$103:$AO$103,"X")</f>
        <v>0</v>
      </c>
      <c r="AR29" s="79">
        <v>21.365500000000001</v>
      </c>
      <c r="AS29" s="79">
        <f>IFERROR(AR29/$AR$102,0)*100</f>
        <v>8.115375983768322E-2</v>
      </c>
      <c r="AT29" s="74"/>
    </row>
    <row r="30" spans="1:46" ht="14.5" x14ac:dyDescent="0.35">
      <c r="A30" s="87" t="s">
        <v>47</v>
      </c>
      <c r="B30" s="86">
        <v>0</v>
      </c>
      <c r="C30" s="86">
        <v>1</v>
      </c>
      <c r="D30" s="85">
        <v>1</v>
      </c>
      <c r="E30" s="85">
        <v>1</v>
      </c>
      <c r="F30" s="85">
        <v>0</v>
      </c>
      <c r="G30" s="88">
        <v>1</v>
      </c>
      <c r="H30" s="85">
        <v>0</v>
      </c>
      <c r="I30" s="88">
        <v>1</v>
      </c>
      <c r="J30" s="85">
        <v>0</v>
      </c>
      <c r="K30" s="84">
        <v>0</v>
      </c>
      <c r="L30" s="83">
        <v>0</v>
      </c>
      <c r="M30" s="84">
        <v>0</v>
      </c>
      <c r="N30" s="83">
        <v>0</v>
      </c>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76">
        <f>SUMIF($B$106:$U$106,"X",B30:U30)</f>
        <v>2</v>
      </c>
      <c r="AQ30" s="76">
        <f>SUMIFS(B30:AO30,$B$103:$AO$103,"X")</f>
        <v>5</v>
      </c>
      <c r="AR30" s="79">
        <v>986.91039999999998</v>
      </c>
      <c r="AS30" s="79">
        <f>IFERROR(AR30/$AR$102,0)*100</f>
        <v>3.7486363334774229</v>
      </c>
      <c r="AT30" s="74" t="s">
        <v>67</v>
      </c>
    </row>
    <row r="31" spans="1:46" ht="14.5" x14ac:dyDescent="0.35">
      <c r="A31" s="87" t="s">
        <v>49</v>
      </c>
      <c r="B31" s="86">
        <v>0</v>
      </c>
      <c r="C31" s="86">
        <v>1</v>
      </c>
      <c r="D31" s="85">
        <v>1</v>
      </c>
      <c r="E31" s="85">
        <v>0</v>
      </c>
      <c r="F31" s="85">
        <v>0</v>
      </c>
      <c r="G31" s="85">
        <v>0</v>
      </c>
      <c r="H31" s="85">
        <v>0</v>
      </c>
      <c r="I31" s="85">
        <v>0</v>
      </c>
      <c r="J31" s="85">
        <v>0</v>
      </c>
      <c r="K31" s="84">
        <v>0</v>
      </c>
      <c r="L31" s="83">
        <v>0</v>
      </c>
      <c r="M31" s="84">
        <v>0</v>
      </c>
      <c r="N31" s="83">
        <v>0</v>
      </c>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76">
        <f>SUMIF($B$106:$U$106,"X",B31:U31)</f>
        <v>0</v>
      </c>
      <c r="AQ31" s="76">
        <f>SUMIFS(B31:AO31,$B$103:$AO$103,"X")</f>
        <v>2</v>
      </c>
      <c r="AR31" s="79">
        <v>116.8152</v>
      </c>
      <c r="AS31" s="79">
        <f>IFERROR(AR31/$AR$102,0)*100</f>
        <v>0.44370563226654813</v>
      </c>
      <c r="AT31" s="74"/>
    </row>
    <row r="32" spans="1:46" ht="14.5" hidden="1" x14ac:dyDescent="0.35">
      <c r="A32" s="82"/>
      <c r="B32" s="81"/>
      <c r="C32" s="81"/>
      <c r="D32" s="81"/>
      <c r="E32" s="81"/>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76">
        <f>SUMIF($B$106:$U$106,"X",B32:U32)</f>
        <v>0</v>
      </c>
      <c r="AQ32" s="76">
        <f>SUMIFS(B32:AO32,$B$103:$AO$103,"X")</f>
        <v>0</v>
      </c>
      <c r="AR32" s="79"/>
      <c r="AS32" s="79">
        <f>IFERROR(AR32/$AR$102,0)*100</f>
        <v>0</v>
      </c>
      <c r="AT32" s="74"/>
    </row>
    <row r="33" spans="1:46" ht="14.5" hidden="1" x14ac:dyDescent="0.35">
      <c r="A33" s="82"/>
      <c r="B33" s="81"/>
      <c r="C33" s="81"/>
      <c r="D33" s="81"/>
      <c r="E33" s="81"/>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76">
        <f>SUMIF($B$106:$U$106,"X",B33:U33)</f>
        <v>0</v>
      </c>
      <c r="AQ33" s="76">
        <f>SUMIFS(B33:AO33,$B$103:$AO$103,"X")</f>
        <v>0</v>
      </c>
      <c r="AR33" s="79"/>
      <c r="AS33" s="79">
        <f>IFERROR(AR33/$AR$102,0)*100</f>
        <v>0</v>
      </c>
      <c r="AT33" s="74"/>
    </row>
    <row r="34" spans="1:46" ht="14.5" hidden="1" x14ac:dyDescent="0.35">
      <c r="A34" s="82"/>
      <c r="B34" s="81"/>
      <c r="C34" s="81"/>
      <c r="D34" s="81"/>
      <c r="E34" s="81"/>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76">
        <f>SUMIF($B$106:$U$106,"X",B34:U34)</f>
        <v>0</v>
      </c>
      <c r="AQ34" s="76">
        <f>SUMIFS(B34:AO34,$B$103:$AO$103,"X")</f>
        <v>0</v>
      </c>
      <c r="AR34" s="79"/>
      <c r="AS34" s="79">
        <f>IFERROR(AR34/$AR$102,0)*100</f>
        <v>0</v>
      </c>
      <c r="AT34" s="74"/>
    </row>
    <row r="35" spans="1:46" ht="14.5" hidden="1" x14ac:dyDescent="0.35">
      <c r="A35" s="82"/>
      <c r="B35" s="81"/>
      <c r="C35" s="81"/>
      <c r="D35" s="81"/>
      <c r="E35" s="81"/>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76">
        <f>SUMIF($B$106:$U$106,"X",B35:U35)</f>
        <v>0</v>
      </c>
      <c r="AQ35" s="76">
        <f>SUMIFS(B35:AO35,$B$103:$AO$103,"X")</f>
        <v>0</v>
      </c>
      <c r="AR35" s="79"/>
      <c r="AS35" s="79">
        <f>IFERROR(AR35/$AR$102,0)*100</f>
        <v>0</v>
      </c>
      <c r="AT35" s="74"/>
    </row>
    <row r="36" spans="1:46" ht="14.5" hidden="1" x14ac:dyDescent="0.35">
      <c r="A36" s="82"/>
      <c r="B36" s="81"/>
      <c r="C36" s="81"/>
      <c r="D36" s="81"/>
      <c r="E36" s="81"/>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76">
        <f>SUMIF($B$106:$U$106,"X",B36:U36)</f>
        <v>0</v>
      </c>
      <c r="AQ36" s="76">
        <f>SUMIFS(B36:AO36,$B$103:$AO$103,"X")</f>
        <v>0</v>
      </c>
      <c r="AR36" s="79"/>
      <c r="AS36" s="79">
        <f>IFERROR(AR36/$AR$102,0)*100</f>
        <v>0</v>
      </c>
      <c r="AT36" s="74"/>
    </row>
    <row r="37" spans="1:46" ht="14.5" hidden="1" x14ac:dyDescent="0.35">
      <c r="A37" s="82"/>
      <c r="B37" s="81"/>
      <c r="C37" s="81"/>
      <c r="D37" s="81"/>
      <c r="E37" s="81"/>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76">
        <f>SUMIF($B$106:$U$106,"X",B37:U37)</f>
        <v>0</v>
      </c>
      <c r="AQ37" s="76">
        <f>SUMIFS(B37:AO37,$B$103:$AO$103,"X")</f>
        <v>0</v>
      </c>
      <c r="AR37" s="79"/>
      <c r="AS37" s="79">
        <f>IFERROR(AR37/$AR$102,0)*100</f>
        <v>0</v>
      </c>
      <c r="AT37" s="74"/>
    </row>
    <row r="38" spans="1:46" ht="14.5" hidden="1" x14ac:dyDescent="0.35">
      <c r="A38" s="82"/>
      <c r="B38" s="81"/>
      <c r="C38" s="81"/>
      <c r="D38" s="81"/>
      <c r="E38" s="81"/>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76">
        <f>SUMIF($B$106:$U$106,"X",B38:U38)</f>
        <v>0</v>
      </c>
      <c r="AQ38" s="76">
        <f>SUMIFS(B38:AO38,$B$103:$AO$103,"X")</f>
        <v>0</v>
      </c>
      <c r="AR38" s="79"/>
      <c r="AS38" s="79">
        <f>IFERROR(AR38/$AR$102,0)*100</f>
        <v>0</v>
      </c>
      <c r="AT38" s="74"/>
    </row>
    <row r="39" spans="1:46" ht="14.5" hidden="1" x14ac:dyDescent="0.35">
      <c r="A39" s="82"/>
      <c r="B39" s="81"/>
      <c r="C39" s="81"/>
      <c r="D39" s="81"/>
      <c r="E39" s="81"/>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76">
        <f>SUMIF($B$106:$U$106,"X",B39:U39)</f>
        <v>0</v>
      </c>
      <c r="AQ39" s="76">
        <f>SUMIFS(B39:AO39,$B$103:$AO$103,"X")</f>
        <v>0</v>
      </c>
      <c r="AR39" s="79"/>
      <c r="AS39" s="79">
        <f>IFERROR(AR39/$AR$102,0)*100</f>
        <v>0</v>
      </c>
      <c r="AT39" s="74"/>
    </row>
    <row r="40" spans="1:46" ht="14.5" hidden="1" x14ac:dyDescent="0.35">
      <c r="A40" s="82"/>
      <c r="B40" s="81"/>
      <c r="C40" s="81"/>
      <c r="D40" s="81"/>
      <c r="E40" s="81"/>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76">
        <f>SUMIF($B$106:$U$106,"X",B40:U40)</f>
        <v>0</v>
      </c>
      <c r="AQ40" s="76">
        <f>SUMIFS(B40:AO40,$B$103:$AO$103,"X")</f>
        <v>0</v>
      </c>
      <c r="AR40" s="79"/>
      <c r="AS40" s="79">
        <f>IFERROR(AR40/$AR$102,0)*100</f>
        <v>0</v>
      </c>
      <c r="AT40" s="74"/>
    </row>
    <row r="41" spans="1:46" ht="14.5" hidden="1" x14ac:dyDescent="0.35">
      <c r="A41" s="82"/>
      <c r="B41" s="81"/>
      <c r="C41" s="81"/>
      <c r="D41" s="81"/>
      <c r="E41" s="81"/>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76">
        <f>SUMIF($B$106:$U$106,"X",B41:U41)</f>
        <v>0</v>
      </c>
      <c r="AQ41" s="76">
        <f>SUMIFS(B41:AO41,$B$103:$AO$103,"X")</f>
        <v>0</v>
      </c>
      <c r="AR41" s="79"/>
      <c r="AS41" s="79">
        <f>IFERROR(AR41/$AR$102,0)*100</f>
        <v>0</v>
      </c>
      <c r="AT41" s="74"/>
    </row>
    <row r="42" spans="1:46" ht="14.5" hidden="1" x14ac:dyDescent="0.35">
      <c r="A42" s="82"/>
      <c r="B42" s="81"/>
      <c r="C42" s="81"/>
      <c r="D42" s="81"/>
      <c r="E42" s="81"/>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76">
        <f>SUMIF($B$106:$U$106,"X",B42:U42)</f>
        <v>0</v>
      </c>
      <c r="AQ42" s="76">
        <f>SUMIFS(B42:AO42,$B$103:$AO$103,"X")</f>
        <v>0</v>
      </c>
      <c r="AR42" s="79"/>
      <c r="AS42" s="79">
        <f>IFERROR(AR42/$AR$102,0)*100</f>
        <v>0</v>
      </c>
      <c r="AT42" s="74"/>
    </row>
    <row r="43" spans="1:46" ht="14.5" hidden="1" x14ac:dyDescent="0.35">
      <c r="A43" s="82"/>
      <c r="B43" s="81"/>
      <c r="C43" s="81"/>
      <c r="D43" s="81"/>
      <c r="E43" s="81"/>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76">
        <f>SUMIF($B$106:$U$106,"X",B43:U43)</f>
        <v>0</v>
      </c>
      <c r="AQ43" s="76">
        <f>SUMIFS(B43:AO43,$B$103:$AO$103,"X")</f>
        <v>0</v>
      </c>
      <c r="AR43" s="79"/>
      <c r="AS43" s="79">
        <f>IFERROR(AR43/$AR$102,0)*100</f>
        <v>0</v>
      </c>
      <c r="AT43" s="74"/>
    </row>
    <row r="44" spans="1:46" ht="14.5" hidden="1" x14ac:dyDescent="0.35">
      <c r="A44" s="82"/>
      <c r="B44" s="81"/>
      <c r="C44" s="81"/>
      <c r="D44" s="81"/>
      <c r="E44" s="81"/>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76">
        <f>SUMIF($B$106:$U$106,"X",B44:U44)</f>
        <v>0</v>
      </c>
      <c r="AQ44" s="76">
        <f>SUMIFS(B44:AO44,$B$103:$AO$103,"X")</f>
        <v>0</v>
      </c>
      <c r="AR44" s="79"/>
      <c r="AS44" s="79">
        <f>IFERROR(AR44/$AR$102,0)*100</f>
        <v>0</v>
      </c>
      <c r="AT44" s="74"/>
    </row>
    <row r="45" spans="1:46" ht="14.5" hidden="1" x14ac:dyDescent="0.35">
      <c r="A45" s="82"/>
      <c r="B45" s="81"/>
      <c r="C45" s="81"/>
      <c r="D45" s="81"/>
      <c r="E45" s="81"/>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76">
        <f>SUMIF($B$106:$U$106,"X",B45:U45)</f>
        <v>0</v>
      </c>
      <c r="AQ45" s="76">
        <f>SUMIFS(B45:AO45,$B$103:$AO$103,"X")</f>
        <v>0</v>
      </c>
      <c r="AR45" s="79"/>
      <c r="AS45" s="79">
        <f>IFERROR(AR45/$AR$102,0)*100</f>
        <v>0</v>
      </c>
      <c r="AT45" s="74"/>
    </row>
    <row r="46" spans="1:46" ht="14.5" hidden="1" x14ac:dyDescent="0.35">
      <c r="A46" s="82"/>
      <c r="B46" s="81"/>
      <c r="C46" s="81"/>
      <c r="D46" s="81"/>
      <c r="E46" s="81"/>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76">
        <f>SUMIF($B$106:$U$106,"X",B46:U46)</f>
        <v>0</v>
      </c>
      <c r="AQ46" s="76">
        <f>SUMIFS(B46:AO46,$B$103:$AO$103,"X")</f>
        <v>0</v>
      </c>
      <c r="AR46" s="79"/>
      <c r="AS46" s="79">
        <f>IFERROR(AR46/$AR$102,0)*100</f>
        <v>0</v>
      </c>
      <c r="AT46" s="74"/>
    </row>
    <row r="47" spans="1:46" ht="14.5" hidden="1" x14ac:dyDescent="0.35">
      <c r="A47" s="82"/>
      <c r="B47" s="81"/>
      <c r="C47" s="81"/>
      <c r="D47" s="81"/>
      <c r="E47" s="81"/>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76">
        <f>SUMIF($B$106:$U$106,"X",B47:U47)</f>
        <v>0</v>
      </c>
      <c r="AQ47" s="76">
        <f>SUMIFS(B47:AO47,$B$103:$AO$103,"X")</f>
        <v>0</v>
      </c>
      <c r="AR47" s="79"/>
      <c r="AS47" s="79">
        <f>IFERROR(AR47/$AR$102,0)*100</f>
        <v>0</v>
      </c>
      <c r="AT47" s="74"/>
    </row>
    <row r="48" spans="1:46" ht="14.5" hidden="1" x14ac:dyDescent="0.35">
      <c r="A48" s="82"/>
      <c r="B48" s="81"/>
      <c r="C48" s="81"/>
      <c r="D48" s="81"/>
      <c r="E48" s="81"/>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76">
        <f>SUMIF($B$106:$U$106,"X",B48:U48)</f>
        <v>0</v>
      </c>
      <c r="AQ48" s="76">
        <f>SUMIFS(B48:AO48,$B$103:$AO$103,"X")</f>
        <v>0</v>
      </c>
      <c r="AR48" s="79"/>
      <c r="AS48" s="79">
        <f>IFERROR(AR48/$AR$102,0)*100</f>
        <v>0</v>
      </c>
      <c r="AT48" s="74"/>
    </row>
    <row r="49" spans="1:46" ht="14.5" hidden="1" x14ac:dyDescent="0.35">
      <c r="A49" s="82"/>
      <c r="B49" s="81"/>
      <c r="C49" s="81"/>
      <c r="D49" s="81"/>
      <c r="E49" s="81"/>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AP49" s="76">
        <f>SUMIF($B$106:$U$106,"X",B49:U49)</f>
        <v>0</v>
      </c>
      <c r="AQ49" s="76">
        <f>SUMIFS(B49:AO49,$B$103:$AO$103,"X")</f>
        <v>0</v>
      </c>
      <c r="AR49" s="79"/>
      <c r="AS49" s="79">
        <f>IFERROR(AR49/$AR$102,0)*100</f>
        <v>0</v>
      </c>
      <c r="AT49" s="74"/>
    </row>
    <row r="50" spans="1:46" ht="14.5" hidden="1" x14ac:dyDescent="0.35">
      <c r="A50" s="82"/>
      <c r="B50" s="81"/>
      <c r="C50" s="81"/>
      <c r="D50" s="81"/>
      <c r="E50" s="81"/>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76">
        <f>SUMIF($B$106:$U$106,"X",B50:U50)</f>
        <v>0</v>
      </c>
      <c r="AQ50" s="76">
        <f>SUMIFS(B50:AO50,$B$103:$AO$103,"X")</f>
        <v>0</v>
      </c>
      <c r="AR50" s="79"/>
      <c r="AS50" s="79">
        <f>IFERROR(AR50/$AR$102,0)*100</f>
        <v>0</v>
      </c>
      <c r="AT50" s="74"/>
    </row>
    <row r="51" spans="1:46" ht="14.5" hidden="1" x14ac:dyDescent="0.35">
      <c r="A51" s="82"/>
      <c r="B51" s="81"/>
      <c r="C51" s="81"/>
      <c r="D51" s="81"/>
      <c r="E51" s="81"/>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0"/>
      <c r="AL51" s="80"/>
      <c r="AM51" s="80"/>
      <c r="AN51" s="80"/>
      <c r="AO51" s="80"/>
      <c r="AP51" s="76">
        <f>SUMIF($B$106:$U$106,"X",B51:U51)</f>
        <v>0</v>
      </c>
      <c r="AQ51" s="76">
        <f>SUMIFS(B51:AO51,$B$103:$AO$103,"X")</f>
        <v>0</v>
      </c>
      <c r="AR51" s="79"/>
      <c r="AS51" s="79">
        <f>IFERROR(AR51/$AR$102,0)*100</f>
        <v>0</v>
      </c>
      <c r="AT51" s="74"/>
    </row>
    <row r="52" spans="1:46" ht="14.5" hidden="1" x14ac:dyDescent="0.35">
      <c r="A52" s="82"/>
      <c r="B52" s="81"/>
      <c r="C52" s="81"/>
      <c r="D52" s="81"/>
      <c r="E52" s="81"/>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76">
        <f>SUMIF($B$106:$U$106,"X",B52:U52)</f>
        <v>0</v>
      </c>
      <c r="AQ52" s="76">
        <f>SUMIFS(B52:AO52,$B$103:$AO$103,"X")</f>
        <v>0</v>
      </c>
      <c r="AR52" s="79"/>
      <c r="AS52" s="79">
        <f>IFERROR(AR52/$AR$102,0)*100</f>
        <v>0</v>
      </c>
      <c r="AT52" s="74"/>
    </row>
    <row r="53" spans="1:46" ht="14.5" hidden="1" x14ac:dyDescent="0.35">
      <c r="A53" s="82"/>
      <c r="B53" s="81"/>
      <c r="C53" s="81"/>
      <c r="D53" s="81"/>
      <c r="E53" s="81"/>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76">
        <f>SUMIF($B$106:$U$106,"X",B53:U53)</f>
        <v>0</v>
      </c>
      <c r="AQ53" s="76">
        <f>SUMIFS(B53:AO53,$B$103:$AO$103,"X")</f>
        <v>0</v>
      </c>
      <c r="AR53" s="79"/>
      <c r="AS53" s="79">
        <f>IFERROR(AR53/$AR$102,0)*100</f>
        <v>0</v>
      </c>
      <c r="AT53" s="74"/>
    </row>
    <row r="54" spans="1:46" ht="14.5" hidden="1" x14ac:dyDescent="0.35">
      <c r="A54" s="82"/>
      <c r="B54" s="81"/>
      <c r="C54" s="81"/>
      <c r="D54" s="81"/>
      <c r="E54" s="81"/>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76">
        <f>SUMIF($B$106:$U$106,"X",B54:U54)</f>
        <v>0</v>
      </c>
      <c r="AQ54" s="76">
        <f>SUMIFS(B54:AO54,$B$103:$AO$103,"X")</f>
        <v>0</v>
      </c>
      <c r="AR54" s="79"/>
      <c r="AS54" s="79">
        <f>IFERROR(AR54/$AR$102,0)*100</f>
        <v>0</v>
      </c>
      <c r="AT54" s="74"/>
    </row>
    <row r="55" spans="1:46" ht="14.5" hidden="1" x14ac:dyDescent="0.35">
      <c r="A55" s="82"/>
      <c r="B55" s="81"/>
      <c r="C55" s="81"/>
      <c r="D55" s="81"/>
      <c r="E55" s="81"/>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76">
        <f>SUMIF($B$106:$U$106,"X",B55:U55)</f>
        <v>0</v>
      </c>
      <c r="AQ55" s="76">
        <f>SUMIFS(B55:AO55,$B$103:$AO$103,"X")</f>
        <v>0</v>
      </c>
      <c r="AR55" s="79"/>
      <c r="AS55" s="79">
        <f>IFERROR(AR55/$AR$102,0)*100</f>
        <v>0</v>
      </c>
      <c r="AT55" s="74"/>
    </row>
    <row r="56" spans="1:46" ht="14.5" hidden="1" x14ac:dyDescent="0.35">
      <c r="A56" s="82"/>
      <c r="B56" s="81"/>
      <c r="C56" s="81"/>
      <c r="D56" s="81"/>
      <c r="E56" s="81"/>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76">
        <f>SUMIF($B$106:$U$106,"X",B56:U56)</f>
        <v>0</v>
      </c>
      <c r="AQ56" s="76">
        <f>SUMIFS(B56:AO56,$B$103:$AO$103,"X")</f>
        <v>0</v>
      </c>
      <c r="AR56" s="79"/>
      <c r="AS56" s="79">
        <f>IFERROR(AR56/$AR$102,0)*100</f>
        <v>0</v>
      </c>
      <c r="AT56" s="74"/>
    </row>
    <row r="57" spans="1:46" ht="14.5" hidden="1" x14ac:dyDescent="0.35">
      <c r="A57" s="82"/>
      <c r="B57" s="81"/>
      <c r="C57" s="81"/>
      <c r="D57" s="81"/>
      <c r="E57" s="81"/>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76">
        <f>SUMIF($B$106:$U$106,"X",B57:U57)</f>
        <v>0</v>
      </c>
      <c r="AQ57" s="76">
        <f>SUMIFS(B57:AO57,$B$103:$AO$103,"X")</f>
        <v>0</v>
      </c>
      <c r="AR57" s="79"/>
      <c r="AS57" s="79">
        <f>IFERROR(AR57/$AR$102,0)*100</f>
        <v>0</v>
      </c>
      <c r="AT57" s="74"/>
    </row>
    <row r="58" spans="1:46" ht="14.5" hidden="1" x14ac:dyDescent="0.35">
      <c r="A58" s="82"/>
      <c r="B58" s="81"/>
      <c r="C58" s="81"/>
      <c r="D58" s="81"/>
      <c r="E58" s="81"/>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76">
        <f>SUMIF($B$106:$U$106,"X",B58:U58)</f>
        <v>0</v>
      </c>
      <c r="AQ58" s="76">
        <f>SUMIFS(B58:AO58,$B$103:$AO$103,"X")</f>
        <v>0</v>
      </c>
      <c r="AR58" s="79"/>
      <c r="AS58" s="79">
        <f>IFERROR(AR58/$AR$102,0)*100</f>
        <v>0</v>
      </c>
      <c r="AT58" s="74"/>
    </row>
    <row r="59" spans="1:46" ht="14.5" hidden="1" x14ac:dyDescent="0.35">
      <c r="A59" s="82"/>
      <c r="B59" s="81"/>
      <c r="C59" s="81"/>
      <c r="D59" s="81"/>
      <c r="E59" s="81"/>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76">
        <f>SUMIF($B$106:$U$106,"X",B59:U59)</f>
        <v>0</v>
      </c>
      <c r="AQ59" s="76">
        <f>SUMIFS(B59:AO59,$B$103:$AO$103,"X")</f>
        <v>0</v>
      </c>
      <c r="AR59" s="79"/>
      <c r="AS59" s="79">
        <f>IFERROR(AR59/$AR$102,0)*100</f>
        <v>0</v>
      </c>
      <c r="AT59" s="74"/>
    </row>
    <row r="60" spans="1:46" ht="14.5" hidden="1" x14ac:dyDescent="0.35">
      <c r="A60" s="82"/>
      <c r="B60" s="81"/>
      <c r="C60" s="81"/>
      <c r="D60" s="81"/>
      <c r="E60" s="81"/>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76">
        <f>SUMIF($B$106:$U$106,"X",B60:U60)</f>
        <v>0</v>
      </c>
      <c r="AQ60" s="76">
        <f>SUMIFS(B60:AO60,$B$103:$AO$103,"X")</f>
        <v>0</v>
      </c>
      <c r="AR60" s="79"/>
      <c r="AS60" s="79">
        <f>IFERROR(AR60/$AR$102,0)*100</f>
        <v>0</v>
      </c>
      <c r="AT60" s="74"/>
    </row>
    <row r="61" spans="1:46" ht="14.5" hidden="1" x14ac:dyDescent="0.35">
      <c r="A61" s="82"/>
      <c r="B61" s="81"/>
      <c r="C61" s="81"/>
      <c r="D61" s="81"/>
      <c r="E61" s="81"/>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76">
        <f>SUMIF($B$106:$U$106,"X",B61:U61)</f>
        <v>0</v>
      </c>
      <c r="AQ61" s="76">
        <f>SUMIFS(B61:AO61,$B$103:$AO$103,"X")</f>
        <v>0</v>
      </c>
      <c r="AR61" s="79"/>
      <c r="AS61" s="79">
        <f>IFERROR(AR61/$AR$102,0)*100</f>
        <v>0</v>
      </c>
      <c r="AT61" s="74"/>
    </row>
    <row r="62" spans="1:46" ht="14.5" hidden="1" x14ac:dyDescent="0.35">
      <c r="A62" s="82"/>
      <c r="B62" s="81"/>
      <c r="C62" s="81"/>
      <c r="D62" s="81"/>
      <c r="E62" s="81"/>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76">
        <f>SUMIF($B$106:$U$106,"X",B62:U62)</f>
        <v>0</v>
      </c>
      <c r="AQ62" s="76">
        <f>SUMIFS(B62:AO62,$B$103:$AO$103,"X")</f>
        <v>0</v>
      </c>
      <c r="AR62" s="79"/>
      <c r="AS62" s="79">
        <f>IFERROR(AR62/$AR$102,0)*100</f>
        <v>0</v>
      </c>
      <c r="AT62" s="74"/>
    </row>
    <row r="63" spans="1:46" ht="14.5" hidden="1" x14ac:dyDescent="0.35">
      <c r="A63" s="82"/>
      <c r="B63" s="81"/>
      <c r="C63" s="81"/>
      <c r="D63" s="81"/>
      <c r="E63" s="81"/>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76">
        <f>SUMIF($B$106:$U$106,"X",B63:U63)</f>
        <v>0</v>
      </c>
      <c r="AQ63" s="76">
        <f>SUMIFS(B63:AO63,$B$103:$AO$103,"X")</f>
        <v>0</v>
      </c>
      <c r="AR63" s="79"/>
      <c r="AS63" s="79">
        <f>IFERROR(AR63/$AR$102,0)*100</f>
        <v>0</v>
      </c>
      <c r="AT63" s="74"/>
    </row>
    <row r="64" spans="1:46" ht="14.5" hidden="1" x14ac:dyDescent="0.35">
      <c r="A64" s="82"/>
      <c r="B64" s="81"/>
      <c r="C64" s="81"/>
      <c r="D64" s="81"/>
      <c r="E64" s="81"/>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76">
        <f>SUMIF($B$106:$U$106,"X",B64:U64)</f>
        <v>0</v>
      </c>
      <c r="AQ64" s="76">
        <f>SUMIFS(B64:AO64,$B$103:$AO$103,"X")</f>
        <v>0</v>
      </c>
      <c r="AR64" s="79"/>
      <c r="AS64" s="79">
        <f>IFERROR(AR64/$AR$102,0)*100</f>
        <v>0</v>
      </c>
      <c r="AT64" s="74"/>
    </row>
    <row r="65" spans="1:46" ht="14.5" hidden="1" x14ac:dyDescent="0.35">
      <c r="A65" s="82"/>
      <c r="B65" s="81"/>
      <c r="C65" s="81"/>
      <c r="D65" s="81"/>
      <c r="E65" s="81"/>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0"/>
      <c r="AN65" s="80"/>
      <c r="AO65" s="80"/>
      <c r="AP65" s="76">
        <f>SUMIF($B$106:$U$106,"X",B65:U65)</f>
        <v>0</v>
      </c>
      <c r="AQ65" s="76">
        <f>SUMIFS(B65:AO65,$B$103:$AO$103,"X")</f>
        <v>0</v>
      </c>
      <c r="AR65" s="79"/>
      <c r="AS65" s="79">
        <f>IFERROR(AR65/$AR$102,0)*100</f>
        <v>0</v>
      </c>
      <c r="AT65" s="74"/>
    </row>
    <row r="66" spans="1:46" ht="14.5" hidden="1" x14ac:dyDescent="0.35">
      <c r="A66" s="82"/>
      <c r="B66" s="81"/>
      <c r="C66" s="81"/>
      <c r="D66" s="81"/>
      <c r="E66" s="81"/>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0"/>
      <c r="AL66" s="80"/>
      <c r="AM66" s="80"/>
      <c r="AN66" s="80"/>
      <c r="AO66" s="80"/>
      <c r="AP66" s="76">
        <f>SUMIF($B$106:$U$106,"X",B66:U66)</f>
        <v>0</v>
      </c>
      <c r="AQ66" s="76">
        <f>SUMIFS(B66:AO66,$B$103:$AO$103,"X")</f>
        <v>0</v>
      </c>
      <c r="AR66" s="79"/>
      <c r="AS66" s="79">
        <f>IFERROR(AR66/$AR$102,0)*100</f>
        <v>0</v>
      </c>
      <c r="AT66" s="74"/>
    </row>
    <row r="67" spans="1:46" ht="14.5" hidden="1" x14ac:dyDescent="0.35">
      <c r="A67" s="82"/>
      <c r="B67" s="81"/>
      <c r="C67" s="81"/>
      <c r="D67" s="81"/>
      <c r="E67" s="81"/>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0"/>
      <c r="AL67" s="80"/>
      <c r="AM67" s="80"/>
      <c r="AN67" s="80"/>
      <c r="AO67" s="80"/>
      <c r="AP67" s="76">
        <f>SUMIF($B$106:$U$106,"X",B67:U67)</f>
        <v>0</v>
      </c>
      <c r="AQ67" s="76">
        <f>SUMIFS(B67:AO67,$B$103:$AO$103,"X")</f>
        <v>0</v>
      </c>
      <c r="AR67" s="79"/>
      <c r="AS67" s="79">
        <f>IFERROR(AR67/$AR$102,0)*100</f>
        <v>0</v>
      </c>
      <c r="AT67" s="74"/>
    </row>
    <row r="68" spans="1:46" ht="14.5" hidden="1" x14ac:dyDescent="0.35">
      <c r="A68" s="82"/>
      <c r="B68" s="81"/>
      <c r="C68" s="81"/>
      <c r="D68" s="81"/>
      <c r="E68" s="81"/>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76">
        <f>SUMIF($B$106:$U$106,"X",B68:U68)</f>
        <v>0</v>
      </c>
      <c r="AQ68" s="76">
        <f>SUMIFS(B68:AO68,$B$103:$AO$103,"X")</f>
        <v>0</v>
      </c>
      <c r="AR68" s="79"/>
      <c r="AS68" s="79">
        <f>IFERROR(AR68/$AR$102,0)*100</f>
        <v>0</v>
      </c>
      <c r="AT68" s="74"/>
    </row>
    <row r="69" spans="1:46" ht="14.5" hidden="1" x14ac:dyDescent="0.35">
      <c r="A69" s="82"/>
      <c r="B69" s="81"/>
      <c r="C69" s="81"/>
      <c r="D69" s="81"/>
      <c r="E69" s="81"/>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0"/>
      <c r="AL69" s="80"/>
      <c r="AM69" s="80"/>
      <c r="AN69" s="80"/>
      <c r="AO69" s="80"/>
      <c r="AP69" s="76">
        <f>SUMIF($B$106:$U$106,"X",B69:U69)</f>
        <v>0</v>
      </c>
      <c r="AQ69" s="76">
        <f>SUMIFS(B69:AO69,$B$103:$AO$103,"X")</f>
        <v>0</v>
      </c>
      <c r="AR69" s="79"/>
      <c r="AS69" s="79">
        <f>IFERROR(AR69/$AR$102,0)*100</f>
        <v>0</v>
      </c>
      <c r="AT69" s="74"/>
    </row>
    <row r="70" spans="1:46" ht="14.5" hidden="1" x14ac:dyDescent="0.35">
      <c r="A70" s="82"/>
      <c r="B70" s="81"/>
      <c r="C70" s="81"/>
      <c r="D70" s="81"/>
      <c r="E70" s="81"/>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0"/>
      <c r="AL70" s="80"/>
      <c r="AM70" s="80"/>
      <c r="AN70" s="80"/>
      <c r="AO70" s="80"/>
      <c r="AP70" s="76">
        <f>SUMIF($B$106:$U$106,"X",B70:U70)</f>
        <v>0</v>
      </c>
      <c r="AQ70" s="76">
        <f>SUMIFS(B70:AO70,$B$103:$AO$103,"X")</f>
        <v>0</v>
      </c>
      <c r="AR70" s="79"/>
      <c r="AS70" s="79">
        <f>IFERROR(AR70/$AR$102,0)*100</f>
        <v>0</v>
      </c>
      <c r="AT70" s="74"/>
    </row>
    <row r="71" spans="1:46" ht="14.5" hidden="1" x14ac:dyDescent="0.35">
      <c r="A71" s="82"/>
      <c r="B71" s="81"/>
      <c r="C71" s="81"/>
      <c r="D71" s="81"/>
      <c r="E71" s="81"/>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76">
        <f>SUMIF($B$106:$U$106,"X",B71:U71)</f>
        <v>0</v>
      </c>
      <c r="AQ71" s="76">
        <f>SUMIFS(B71:AO71,$B$103:$AO$103,"X")</f>
        <v>0</v>
      </c>
      <c r="AR71" s="79"/>
      <c r="AS71" s="79">
        <f>IFERROR(AR71/$AR$102,0)*100</f>
        <v>0</v>
      </c>
      <c r="AT71" s="74"/>
    </row>
    <row r="72" spans="1:46" ht="14.5" hidden="1" x14ac:dyDescent="0.35">
      <c r="A72" s="82"/>
      <c r="B72" s="81"/>
      <c r="C72" s="81"/>
      <c r="D72" s="81"/>
      <c r="E72" s="81"/>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c r="AN72" s="80"/>
      <c r="AO72" s="80"/>
      <c r="AP72" s="76">
        <f>SUMIF($B$106:$U$106,"X",B72:U72)</f>
        <v>0</v>
      </c>
      <c r="AQ72" s="76">
        <f>SUMIFS(B72:AO72,$B$103:$AO$103,"X")</f>
        <v>0</v>
      </c>
      <c r="AR72" s="79"/>
      <c r="AS72" s="79">
        <f>IFERROR(AR72/$AR$102,0)*100</f>
        <v>0</v>
      </c>
      <c r="AT72" s="74"/>
    </row>
    <row r="73" spans="1:46" ht="14.5" hidden="1" x14ac:dyDescent="0.35">
      <c r="A73" s="82"/>
      <c r="B73" s="81"/>
      <c r="C73" s="81"/>
      <c r="D73" s="81"/>
      <c r="E73" s="81"/>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76">
        <f>SUMIF($B$106:$U$106,"X",B73:U73)</f>
        <v>0</v>
      </c>
      <c r="AQ73" s="76">
        <f>SUMIFS(B73:AO73,$B$103:$AO$103,"X")</f>
        <v>0</v>
      </c>
      <c r="AR73" s="79"/>
      <c r="AS73" s="79">
        <f>IFERROR(AR73/$AR$102,0)*100</f>
        <v>0</v>
      </c>
      <c r="AT73" s="74"/>
    </row>
    <row r="74" spans="1:46" ht="14.5" hidden="1" x14ac:dyDescent="0.35">
      <c r="A74" s="82"/>
      <c r="B74" s="81"/>
      <c r="C74" s="81"/>
      <c r="D74" s="81"/>
      <c r="E74" s="81"/>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76">
        <f>SUMIF($B$106:$U$106,"X",B74:U74)</f>
        <v>0</v>
      </c>
      <c r="AQ74" s="76">
        <f>SUMIFS(B74:AO74,$B$103:$AO$103,"X")</f>
        <v>0</v>
      </c>
      <c r="AR74" s="79"/>
      <c r="AS74" s="79">
        <f>IFERROR(AR74/$AR$102,0)*100</f>
        <v>0</v>
      </c>
      <c r="AT74" s="74"/>
    </row>
    <row r="75" spans="1:46" ht="14.5" hidden="1" x14ac:dyDescent="0.35">
      <c r="A75" s="82"/>
      <c r="B75" s="81"/>
      <c r="C75" s="81"/>
      <c r="D75" s="81"/>
      <c r="E75" s="81"/>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76">
        <f>SUMIF($B$106:$U$106,"X",B75:U75)</f>
        <v>0</v>
      </c>
      <c r="AQ75" s="76">
        <f>SUMIFS(B75:AO75,$B$103:$AO$103,"X")</f>
        <v>0</v>
      </c>
      <c r="AR75" s="79"/>
      <c r="AS75" s="79">
        <f>IFERROR(AR75/$AR$102,0)*100</f>
        <v>0</v>
      </c>
      <c r="AT75" s="74"/>
    </row>
    <row r="76" spans="1:46" ht="14.5" hidden="1" x14ac:dyDescent="0.35">
      <c r="A76" s="82"/>
      <c r="B76" s="81"/>
      <c r="C76" s="81"/>
      <c r="D76" s="81"/>
      <c r="E76" s="81"/>
      <c r="F76" s="80"/>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0"/>
      <c r="AL76" s="80"/>
      <c r="AM76" s="80"/>
      <c r="AN76" s="80"/>
      <c r="AO76" s="80"/>
      <c r="AP76" s="76">
        <f>SUMIF($B$106:$U$106,"X",B76:U76)</f>
        <v>0</v>
      </c>
      <c r="AQ76" s="76">
        <f>SUMIFS(B76:AO76,$B$103:$AO$103,"X")</f>
        <v>0</v>
      </c>
      <c r="AR76" s="79"/>
      <c r="AS76" s="79">
        <f>IFERROR(AR76/$AR$102,0)*100</f>
        <v>0</v>
      </c>
      <c r="AT76" s="74"/>
    </row>
    <row r="77" spans="1:46" ht="14.5" hidden="1" x14ac:dyDescent="0.35">
      <c r="A77" s="82"/>
      <c r="B77" s="81"/>
      <c r="C77" s="81"/>
      <c r="D77" s="81"/>
      <c r="E77" s="81"/>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0"/>
      <c r="AL77" s="80"/>
      <c r="AM77" s="80"/>
      <c r="AN77" s="80"/>
      <c r="AO77" s="80"/>
      <c r="AP77" s="76">
        <f>SUMIF($B$106:$U$106,"X",B77:U77)</f>
        <v>0</v>
      </c>
      <c r="AQ77" s="76">
        <f>SUMIFS(B77:AO77,$B$103:$AO$103,"X")</f>
        <v>0</v>
      </c>
      <c r="AR77" s="79"/>
      <c r="AS77" s="79">
        <f>IFERROR(AR77/$AR$102,0)*100</f>
        <v>0</v>
      </c>
      <c r="AT77" s="74"/>
    </row>
    <row r="78" spans="1:46" ht="14.5" hidden="1" x14ac:dyDescent="0.35">
      <c r="A78" s="82"/>
      <c r="B78" s="81"/>
      <c r="C78" s="81"/>
      <c r="D78" s="81"/>
      <c r="E78" s="81"/>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0"/>
      <c r="AL78" s="80"/>
      <c r="AM78" s="80"/>
      <c r="AN78" s="80"/>
      <c r="AO78" s="80"/>
      <c r="AP78" s="76">
        <f>SUMIF($B$106:$U$106,"X",B78:U78)</f>
        <v>0</v>
      </c>
      <c r="AQ78" s="76">
        <f>SUMIFS(B78:AO78,$B$103:$AO$103,"X")</f>
        <v>0</v>
      </c>
      <c r="AR78" s="79"/>
      <c r="AS78" s="79">
        <f>IFERROR(AR78/$AR$102,0)*100</f>
        <v>0</v>
      </c>
      <c r="AT78" s="74"/>
    </row>
    <row r="79" spans="1:46" ht="14.5" hidden="1" x14ac:dyDescent="0.35">
      <c r="A79" s="82"/>
      <c r="B79" s="81"/>
      <c r="C79" s="81"/>
      <c r="D79" s="81"/>
      <c r="E79" s="81"/>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0"/>
      <c r="AL79" s="80"/>
      <c r="AM79" s="80"/>
      <c r="AN79" s="80"/>
      <c r="AO79" s="80"/>
      <c r="AP79" s="76">
        <f>SUMIF($B$106:$U$106,"X",B79:U79)</f>
        <v>0</v>
      </c>
      <c r="AQ79" s="76">
        <f>SUMIFS(B79:AO79,$B$103:$AO$103,"X")</f>
        <v>0</v>
      </c>
      <c r="AR79" s="79"/>
      <c r="AS79" s="79">
        <f>IFERROR(AR79/$AR$102,0)*100</f>
        <v>0</v>
      </c>
      <c r="AT79" s="74"/>
    </row>
    <row r="80" spans="1:46" ht="14.5" hidden="1" x14ac:dyDescent="0.35">
      <c r="A80" s="82"/>
      <c r="B80" s="81"/>
      <c r="C80" s="81"/>
      <c r="D80" s="81"/>
      <c r="E80" s="81"/>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0"/>
      <c r="AL80" s="80"/>
      <c r="AM80" s="80"/>
      <c r="AN80" s="80"/>
      <c r="AO80" s="80"/>
      <c r="AP80" s="76">
        <f>SUMIF($B$106:$U$106,"X",B80:U80)</f>
        <v>0</v>
      </c>
      <c r="AQ80" s="76">
        <f>SUMIFS(B80:AO80,$B$103:$AO$103,"X")</f>
        <v>0</v>
      </c>
      <c r="AR80" s="79"/>
      <c r="AS80" s="79">
        <f>IFERROR(AR80/$AR$102,0)*100</f>
        <v>0</v>
      </c>
      <c r="AT80" s="74"/>
    </row>
    <row r="81" spans="1:46" ht="14.5" hidden="1" x14ac:dyDescent="0.35">
      <c r="A81" s="82"/>
      <c r="B81" s="81"/>
      <c r="C81" s="81"/>
      <c r="D81" s="81"/>
      <c r="E81" s="81"/>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76">
        <f>SUMIF($B$106:$U$106,"X",B81:U81)</f>
        <v>0</v>
      </c>
      <c r="AQ81" s="76">
        <f>SUMIFS(B81:AO81,$B$103:$AO$103,"X")</f>
        <v>0</v>
      </c>
      <c r="AR81" s="79"/>
      <c r="AS81" s="79">
        <f>IFERROR(AR81/$AR$102,0)*100</f>
        <v>0</v>
      </c>
      <c r="AT81" s="74"/>
    </row>
    <row r="82" spans="1:46" ht="14.5" hidden="1" x14ac:dyDescent="0.35">
      <c r="A82" s="82"/>
      <c r="B82" s="81"/>
      <c r="C82" s="81"/>
      <c r="D82" s="81"/>
      <c r="E82" s="81"/>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0"/>
      <c r="AL82" s="80"/>
      <c r="AM82" s="80"/>
      <c r="AN82" s="80"/>
      <c r="AO82" s="80"/>
      <c r="AP82" s="76">
        <f>SUMIF($B$106:$U$106,"X",B82:U82)</f>
        <v>0</v>
      </c>
      <c r="AQ82" s="76">
        <f>SUMIFS(B82:AO82,$B$103:$AO$103,"X")</f>
        <v>0</v>
      </c>
      <c r="AR82" s="79"/>
      <c r="AS82" s="79">
        <f>IFERROR(AR82/$AR$102,0)*100</f>
        <v>0</v>
      </c>
      <c r="AT82" s="74"/>
    </row>
    <row r="83" spans="1:46" ht="14.5" hidden="1" x14ac:dyDescent="0.35">
      <c r="A83" s="82"/>
      <c r="B83" s="81"/>
      <c r="C83" s="81"/>
      <c r="D83" s="81"/>
      <c r="E83" s="81"/>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0"/>
      <c r="AL83" s="80"/>
      <c r="AM83" s="80"/>
      <c r="AN83" s="80"/>
      <c r="AO83" s="80"/>
      <c r="AP83" s="76">
        <f>SUMIF($B$106:$U$106,"X",B83:U83)</f>
        <v>0</v>
      </c>
      <c r="AQ83" s="76">
        <f>SUMIFS(B83:AO83,$B$103:$AO$103,"X")</f>
        <v>0</v>
      </c>
      <c r="AR83" s="79"/>
      <c r="AS83" s="79">
        <f>IFERROR(AR83/$AR$102,0)*100</f>
        <v>0</v>
      </c>
      <c r="AT83" s="74"/>
    </row>
    <row r="84" spans="1:46" ht="14.5" hidden="1" x14ac:dyDescent="0.35">
      <c r="A84" s="82"/>
      <c r="B84" s="81"/>
      <c r="C84" s="81"/>
      <c r="D84" s="81"/>
      <c r="E84" s="81"/>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76">
        <f>SUMIF($B$106:$U$106,"X",B84:U84)</f>
        <v>0</v>
      </c>
      <c r="AQ84" s="76">
        <f>SUMIFS(B84:AO84,$B$103:$AO$103,"X")</f>
        <v>0</v>
      </c>
      <c r="AR84" s="79"/>
      <c r="AS84" s="79">
        <f>IFERROR(AR84/$AR$102,0)*100</f>
        <v>0</v>
      </c>
      <c r="AT84" s="74"/>
    </row>
    <row r="85" spans="1:46" ht="14.5" hidden="1" x14ac:dyDescent="0.35">
      <c r="A85" s="82"/>
      <c r="B85" s="81"/>
      <c r="C85" s="81"/>
      <c r="D85" s="81"/>
      <c r="E85" s="81"/>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76">
        <f>SUMIF($B$106:$U$106,"X",B85:U85)</f>
        <v>0</v>
      </c>
      <c r="AQ85" s="76">
        <f>SUMIFS(B85:AO85,$B$103:$AO$103,"X")</f>
        <v>0</v>
      </c>
      <c r="AR85" s="79"/>
      <c r="AS85" s="79">
        <f>IFERROR(AR85/$AR$102,0)*100</f>
        <v>0</v>
      </c>
      <c r="AT85" s="74"/>
    </row>
    <row r="86" spans="1:46" ht="14.5" hidden="1" x14ac:dyDescent="0.35">
      <c r="A86" s="82"/>
      <c r="B86" s="81"/>
      <c r="C86" s="81"/>
      <c r="D86" s="81"/>
      <c r="E86" s="81"/>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76">
        <f>SUMIF($B$106:$U$106,"X",B86:U86)</f>
        <v>0</v>
      </c>
      <c r="AQ86" s="76">
        <f>SUMIFS(B86:AO86,$B$103:$AO$103,"X")</f>
        <v>0</v>
      </c>
      <c r="AR86" s="79"/>
      <c r="AS86" s="79">
        <f>IFERROR(AR86/$AR$102,0)*100</f>
        <v>0</v>
      </c>
      <c r="AT86" s="74"/>
    </row>
    <row r="87" spans="1:46" ht="14.5" hidden="1" x14ac:dyDescent="0.35">
      <c r="A87" s="82"/>
      <c r="B87" s="81"/>
      <c r="C87" s="81"/>
      <c r="D87" s="81"/>
      <c r="E87" s="81"/>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0"/>
      <c r="AL87" s="80"/>
      <c r="AM87" s="80"/>
      <c r="AN87" s="80"/>
      <c r="AO87" s="80"/>
      <c r="AP87" s="76">
        <f>SUMIF($B$106:$U$106,"X",B87:U87)</f>
        <v>0</v>
      </c>
      <c r="AQ87" s="76">
        <f>SUMIFS(B87:AO87,$B$103:$AO$103,"X")</f>
        <v>0</v>
      </c>
      <c r="AR87" s="79"/>
      <c r="AS87" s="79">
        <f>IFERROR(AR87/$AR$102,0)*100</f>
        <v>0</v>
      </c>
      <c r="AT87" s="74"/>
    </row>
    <row r="88" spans="1:46" ht="14.5" hidden="1" x14ac:dyDescent="0.35">
      <c r="A88" s="82"/>
      <c r="B88" s="81"/>
      <c r="C88" s="81"/>
      <c r="D88" s="81"/>
      <c r="E88" s="81"/>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c r="AI88" s="80"/>
      <c r="AJ88" s="80"/>
      <c r="AK88" s="80"/>
      <c r="AL88" s="80"/>
      <c r="AM88" s="80"/>
      <c r="AN88" s="80"/>
      <c r="AO88" s="80"/>
      <c r="AP88" s="76">
        <f>SUMIF($B$106:$U$106,"X",B88:U88)</f>
        <v>0</v>
      </c>
      <c r="AQ88" s="76">
        <f>SUMIFS(B88:AO88,$B$103:$AO$103,"X")</f>
        <v>0</v>
      </c>
      <c r="AR88" s="79"/>
      <c r="AS88" s="79">
        <f>IFERROR(AR88/$AR$102,0)*100</f>
        <v>0</v>
      </c>
      <c r="AT88" s="74"/>
    </row>
    <row r="89" spans="1:46" ht="14.5" hidden="1" x14ac:dyDescent="0.35">
      <c r="A89" s="82"/>
      <c r="B89" s="81"/>
      <c r="C89" s="81"/>
      <c r="D89" s="81"/>
      <c r="E89" s="81"/>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76">
        <f>SUMIF($B$106:$U$106,"X",B89:U89)</f>
        <v>0</v>
      </c>
      <c r="AQ89" s="76">
        <f>SUMIFS(B89:AO89,$B$103:$AO$103,"X")</f>
        <v>0</v>
      </c>
      <c r="AR89" s="79"/>
      <c r="AS89" s="79">
        <f>IFERROR(AR89/$AR$102,0)*100</f>
        <v>0</v>
      </c>
      <c r="AT89" s="74"/>
    </row>
    <row r="90" spans="1:46" ht="14.5" hidden="1" x14ac:dyDescent="0.35">
      <c r="A90" s="82"/>
      <c r="B90" s="81"/>
      <c r="C90" s="81"/>
      <c r="D90" s="81"/>
      <c r="E90" s="81"/>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c r="AI90" s="80"/>
      <c r="AJ90" s="80"/>
      <c r="AK90" s="80"/>
      <c r="AL90" s="80"/>
      <c r="AM90" s="80"/>
      <c r="AN90" s="80"/>
      <c r="AO90" s="80"/>
      <c r="AP90" s="76">
        <f>SUMIF($B$106:$U$106,"X",B90:U90)</f>
        <v>0</v>
      </c>
      <c r="AQ90" s="76">
        <f>SUMIFS(B90:AO90,$B$103:$AO$103,"X")</f>
        <v>0</v>
      </c>
      <c r="AR90" s="79"/>
      <c r="AS90" s="79">
        <f>IFERROR(AR90/$AR$102,0)*100</f>
        <v>0</v>
      </c>
      <c r="AT90" s="74"/>
    </row>
    <row r="91" spans="1:46" ht="14.5" hidden="1" x14ac:dyDescent="0.35">
      <c r="A91" s="82"/>
      <c r="B91" s="81"/>
      <c r="C91" s="81"/>
      <c r="D91" s="81"/>
      <c r="E91" s="81"/>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76">
        <f>SUMIF($B$106:$U$106,"X",B91:U91)</f>
        <v>0</v>
      </c>
      <c r="AQ91" s="76">
        <f>SUMIFS(B91:AO91,$B$103:$AO$103,"X")</f>
        <v>0</v>
      </c>
      <c r="AR91" s="79"/>
      <c r="AS91" s="79">
        <f>IFERROR(AR91/$AR$102,0)*100</f>
        <v>0</v>
      </c>
      <c r="AT91" s="74"/>
    </row>
    <row r="92" spans="1:46" ht="14.5" hidden="1" x14ac:dyDescent="0.35">
      <c r="A92" s="82"/>
      <c r="B92" s="81"/>
      <c r="C92" s="81"/>
      <c r="D92" s="81"/>
      <c r="E92" s="81"/>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76">
        <f>SUMIF($B$106:$U$106,"X",B92:U92)</f>
        <v>0</v>
      </c>
      <c r="AQ92" s="76">
        <f>SUMIFS(B92:AO92,$B$103:$AO$103,"X")</f>
        <v>0</v>
      </c>
      <c r="AR92" s="79"/>
      <c r="AS92" s="79">
        <f>IFERROR(AR92/$AR$102,0)*100</f>
        <v>0</v>
      </c>
      <c r="AT92" s="74"/>
    </row>
    <row r="93" spans="1:46" ht="14.5" hidden="1" x14ac:dyDescent="0.35">
      <c r="A93" s="82"/>
      <c r="B93" s="81"/>
      <c r="C93" s="81"/>
      <c r="D93" s="81"/>
      <c r="E93" s="81"/>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0"/>
      <c r="AL93" s="80"/>
      <c r="AM93" s="80"/>
      <c r="AN93" s="80"/>
      <c r="AO93" s="80"/>
      <c r="AP93" s="76">
        <f>SUMIF($B$106:$U$106,"X",B93:U93)</f>
        <v>0</v>
      </c>
      <c r="AQ93" s="76">
        <f>SUMIFS(B93:AO93,$B$103:$AO$103,"X")</f>
        <v>0</v>
      </c>
      <c r="AR93" s="79"/>
      <c r="AS93" s="79">
        <f>IFERROR(AR93/$AR$102,0)*100</f>
        <v>0</v>
      </c>
      <c r="AT93" s="74"/>
    </row>
    <row r="94" spans="1:46" ht="14.5" hidden="1" x14ac:dyDescent="0.35">
      <c r="A94" s="82"/>
      <c r="B94" s="81"/>
      <c r="C94" s="81"/>
      <c r="D94" s="81"/>
      <c r="E94" s="81"/>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0"/>
      <c r="AL94" s="80"/>
      <c r="AM94" s="80"/>
      <c r="AN94" s="80"/>
      <c r="AO94" s="80"/>
      <c r="AP94" s="76">
        <f>SUMIF($B$106:$U$106,"X",B94:U94)</f>
        <v>0</v>
      </c>
      <c r="AQ94" s="76">
        <f>SUMIFS(B94:AO94,$B$103:$AO$103,"X")</f>
        <v>0</v>
      </c>
      <c r="AR94" s="79"/>
      <c r="AS94" s="79">
        <f>IFERROR(AR94/$AR$102,0)*100</f>
        <v>0</v>
      </c>
      <c r="AT94" s="74"/>
    </row>
    <row r="95" spans="1:46" ht="14.5" hidden="1" x14ac:dyDescent="0.35">
      <c r="A95" s="82"/>
      <c r="B95" s="81"/>
      <c r="C95" s="81"/>
      <c r="D95" s="81"/>
      <c r="E95" s="81"/>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0"/>
      <c r="AJ95" s="80"/>
      <c r="AK95" s="80"/>
      <c r="AL95" s="80"/>
      <c r="AM95" s="80"/>
      <c r="AN95" s="80"/>
      <c r="AO95" s="80"/>
      <c r="AP95" s="76">
        <f>SUMIF($B$106:$U$106,"X",B95:U95)</f>
        <v>0</v>
      </c>
      <c r="AQ95" s="76">
        <f>SUMIFS(B95:AO95,$B$103:$AO$103,"X")</f>
        <v>0</v>
      </c>
      <c r="AR95" s="79"/>
      <c r="AS95" s="79">
        <f>IFERROR(AR95/$AR$102,0)*100</f>
        <v>0</v>
      </c>
      <c r="AT95" s="74"/>
    </row>
    <row r="96" spans="1:46" ht="14.5" hidden="1" x14ac:dyDescent="0.35">
      <c r="A96" s="82"/>
      <c r="B96" s="81"/>
      <c r="C96" s="81"/>
      <c r="D96" s="81"/>
      <c r="E96" s="81"/>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0"/>
      <c r="AL96" s="80"/>
      <c r="AM96" s="80"/>
      <c r="AN96" s="80"/>
      <c r="AO96" s="80"/>
      <c r="AP96" s="76">
        <f>SUMIF($B$106:$U$106,"X",B96:U96)</f>
        <v>0</v>
      </c>
      <c r="AQ96" s="76">
        <f>SUMIFS(B96:AO96,$B$103:$AO$103,"X")</f>
        <v>0</v>
      </c>
      <c r="AR96" s="79"/>
      <c r="AS96" s="79">
        <f>IFERROR(AR96/$AR$102,0)*100</f>
        <v>0</v>
      </c>
      <c r="AT96" s="74"/>
    </row>
    <row r="97" spans="1:47" ht="14.5" hidden="1" x14ac:dyDescent="0.35">
      <c r="A97" s="82"/>
      <c r="B97" s="81"/>
      <c r="C97" s="81"/>
      <c r="D97" s="81"/>
      <c r="E97" s="81"/>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0"/>
      <c r="AK97" s="80"/>
      <c r="AL97" s="80"/>
      <c r="AM97" s="80"/>
      <c r="AN97" s="80"/>
      <c r="AO97" s="80"/>
      <c r="AP97" s="76">
        <f>SUMIF($B$106:$U$106,"X",B97:U97)</f>
        <v>0</v>
      </c>
      <c r="AQ97" s="76">
        <f>SUMIFS(B97:AO97,$B$103:$AO$103,"X")</f>
        <v>0</v>
      </c>
      <c r="AR97" s="79"/>
      <c r="AS97" s="79">
        <f>IFERROR(AR97/$AR$102,0)*100</f>
        <v>0</v>
      </c>
      <c r="AT97" s="74"/>
    </row>
    <row r="98" spans="1:47" ht="14.5" hidden="1" x14ac:dyDescent="0.35">
      <c r="A98" s="82"/>
      <c r="B98" s="81"/>
      <c r="C98" s="81"/>
      <c r="D98" s="81"/>
      <c r="E98" s="81"/>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0"/>
      <c r="AL98" s="80"/>
      <c r="AM98" s="80"/>
      <c r="AN98" s="80"/>
      <c r="AO98" s="80"/>
      <c r="AP98" s="76">
        <f>SUMIF($B$106:$U$106,"X",B98:U98)</f>
        <v>0</v>
      </c>
      <c r="AQ98" s="76">
        <f>SUMIFS(B98:AO98,$B$103:$AO$103,"X")</f>
        <v>0</v>
      </c>
      <c r="AR98" s="79"/>
      <c r="AS98" s="79">
        <f>IFERROR(AR98/$AR$102,0)*100</f>
        <v>0</v>
      </c>
      <c r="AT98" s="74"/>
    </row>
    <row r="99" spans="1:47" ht="14.5" hidden="1" x14ac:dyDescent="0.35">
      <c r="A99" s="82"/>
      <c r="B99" s="81"/>
      <c r="C99" s="81"/>
      <c r="D99" s="81"/>
      <c r="E99" s="81"/>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0"/>
      <c r="AL99" s="80"/>
      <c r="AM99" s="80"/>
      <c r="AN99" s="80"/>
      <c r="AO99" s="80"/>
      <c r="AP99" s="76">
        <f>SUMIF($B$106:$U$106,"X",B99:U99)</f>
        <v>0</v>
      </c>
      <c r="AQ99" s="76">
        <f>SUMIFS(B99:AO99,$B$103:$AO$103,"X")</f>
        <v>0</v>
      </c>
      <c r="AR99" s="79"/>
      <c r="AS99" s="79">
        <f>IFERROR(AR99/$AR$102,0)*100</f>
        <v>0</v>
      </c>
      <c r="AT99" s="74"/>
    </row>
    <row r="100" spans="1:47" ht="14.5" hidden="1" x14ac:dyDescent="0.35">
      <c r="A100" s="82"/>
      <c r="B100" s="81"/>
      <c r="C100" s="81"/>
      <c r="D100" s="81"/>
      <c r="E100" s="81"/>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c r="AI100" s="80"/>
      <c r="AJ100" s="80"/>
      <c r="AK100" s="80"/>
      <c r="AL100" s="80"/>
      <c r="AM100" s="80"/>
      <c r="AN100" s="80"/>
      <c r="AO100" s="80"/>
      <c r="AP100" s="76">
        <f>SUMIF($B$106:$U$106,"X",B100:U100)</f>
        <v>0</v>
      </c>
      <c r="AQ100" s="76">
        <f>SUMIFS(B100:AO100,$B$103:$AO$103,"X")</f>
        <v>0</v>
      </c>
      <c r="AR100" s="79"/>
      <c r="AS100" s="79">
        <f>IFERROR(AR100/$AR$102,0)*100</f>
        <v>0</v>
      </c>
      <c r="AT100" s="74"/>
    </row>
    <row r="101" spans="1:47" ht="14.5" hidden="1" x14ac:dyDescent="0.35">
      <c r="A101" s="82"/>
      <c r="B101" s="81"/>
      <c r="C101" s="81"/>
      <c r="D101" s="81"/>
      <c r="E101" s="81"/>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76">
        <f>SUMIF($B$106:$U$106,"X",B101:U101)</f>
        <v>0</v>
      </c>
      <c r="AQ101" s="76">
        <f>SUMIFS(B101:AO101,$B$103:$AO$103,"X")</f>
        <v>0</v>
      </c>
      <c r="AR101" s="79"/>
      <c r="AS101" s="79">
        <f>IFERROR(AR101/$AR$102,0)*100</f>
        <v>0</v>
      </c>
      <c r="AT101" s="74"/>
    </row>
    <row r="102" spans="1:47" ht="14.5" x14ac:dyDescent="0.35">
      <c r="A102" s="78" t="s">
        <v>68</v>
      </c>
      <c r="B102" s="109">
        <f>SUM(B2:B101)</f>
        <v>21</v>
      </c>
      <c r="C102" s="77">
        <f>SUM(C2:C101)</f>
        <v>26</v>
      </c>
      <c r="D102" s="77">
        <f>SUM(D2:D101)</f>
        <v>26</v>
      </c>
      <c r="E102" s="77">
        <f>SUM(E2:E101)</f>
        <v>26</v>
      </c>
      <c r="F102" s="77">
        <f>SUM(F2:F101)</f>
        <v>16</v>
      </c>
      <c r="G102" s="77">
        <f>SUM(G2:G101)</f>
        <v>15</v>
      </c>
      <c r="H102" s="77">
        <f>SUM(H2:H101)</f>
        <v>13</v>
      </c>
      <c r="I102" s="77">
        <f>SUM(I2:I101)</f>
        <v>13</v>
      </c>
      <c r="J102" s="77">
        <f>SUM(J2:J101)</f>
        <v>12</v>
      </c>
      <c r="K102" s="77">
        <f>SUM(K2:K101)</f>
        <v>10</v>
      </c>
      <c r="L102" s="77">
        <f>SUM(L2:L101)</f>
        <v>12</v>
      </c>
      <c r="M102" s="77">
        <f>SUM(M2:M101)</f>
        <v>12</v>
      </c>
      <c r="N102" s="77">
        <f>SUM(N2:N101)</f>
        <v>12</v>
      </c>
      <c r="O102" s="77">
        <f>SUM(O2:O101)</f>
        <v>0</v>
      </c>
      <c r="P102" s="77">
        <f>SUM(P2:P101)</f>
        <v>0</v>
      </c>
      <c r="Q102" s="77">
        <f>SUM(Q2:Q101)</f>
        <v>0</v>
      </c>
      <c r="R102" s="77">
        <f>SUM(R2:R101)</f>
        <v>0</v>
      </c>
      <c r="S102" s="77">
        <f>SUM(S2:S101)</f>
        <v>0</v>
      </c>
      <c r="T102" s="77">
        <f>SUM(T2:T101)</f>
        <v>0</v>
      </c>
      <c r="U102" s="77">
        <f>SUM(U2:U101)</f>
        <v>0</v>
      </c>
      <c r="V102" s="77">
        <f>SUM(V2:V101)</f>
        <v>0</v>
      </c>
      <c r="W102" s="77">
        <f>SUM(W2:W101)</f>
        <v>0</v>
      </c>
      <c r="X102" s="77">
        <f>SUM(X2:X101)</f>
        <v>0</v>
      </c>
      <c r="Y102" s="77">
        <f>SUM(Y2:Y101)</f>
        <v>0</v>
      </c>
      <c r="Z102" s="77">
        <f>SUM(Z2:Z101)</f>
        <v>0</v>
      </c>
      <c r="AA102" s="77">
        <f>SUM(AA2:AA101)</f>
        <v>0</v>
      </c>
      <c r="AB102" s="77">
        <f>SUM(AB2:AB101)</f>
        <v>0</v>
      </c>
      <c r="AC102" s="77">
        <f>SUM(AC2:AC101)</f>
        <v>0</v>
      </c>
      <c r="AD102" s="77">
        <f>SUM(AD2:AD101)</f>
        <v>0</v>
      </c>
      <c r="AE102" s="77">
        <f>SUM(AE2:AE101)</f>
        <v>0</v>
      </c>
      <c r="AF102" s="77">
        <f>SUM(AF2:AF101)</f>
        <v>0</v>
      </c>
      <c r="AG102" s="77">
        <f>SUM(AG2:AG101)</f>
        <v>0</v>
      </c>
      <c r="AH102" s="77">
        <f>SUM(AH2:AH101)</f>
        <v>0</v>
      </c>
      <c r="AI102" s="77">
        <f>SUM(AI2:AI101)</f>
        <v>0</v>
      </c>
      <c r="AJ102" s="77">
        <f>SUM(AJ2:AJ101)</f>
        <v>0</v>
      </c>
      <c r="AK102" s="77">
        <f>SUM(AK2:AK101)</f>
        <v>0</v>
      </c>
      <c r="AL102" s="77">
        <f>SUM(AL2:AL101)</f>
        <v>0</v>
      </c>
      <c r="AM102" s="77">
        <f>SUM(AM2:AM101)</f>
        <v>0</v>
      </c>
      <c r="AN102" s="77">
        <f>SUM(AN2:AN101)</f>
        <v>0</v>
      </c>
      <c r="AO102" s="77">
        <f>SUM(AO2:AO101)</f>
        <v>0</v>
      </c>
      <c r="AP102" s="76">
        <f>SUMIF($B$106:$U$106,"X",B102:U102)</f>
        <v>99</v>
      </c>
      <c r="AQ102" s="76">
        <f>SUMIFS(B102:AO102,$B$103:$AO$103,"X")</f>
        <v>190</v>
      </c>
      <c r="AR102" s="75">
        <f>SUM(AR2:AR101)</f>
        <v>26327.184399999998</v>
      </c>
      <c r="AS102" s="75">
        <f>SUM(AS2:AS101)</f>
        <v>100.00000000000001</v>
      </c>
      <c r="AT102" s="74"/>
    </row>
    <row r="103" spans="1:47" ht="14.5" x14ac:dyDescent="0.35">
      <c r="A103" s="73" t="s">
        <v>69</v>
      </c>
      <c r="B103" s="73" t="s">
        <v>67</v>
      </c>
      <c r="C103" s="73" t="s">
        <v>67</v>
      </c>
      <c r="D103" s="73" t="s">
        <v>67</v>
      </c>
      <c r="E103" s="73" t="s">
        <v>67</v>
      </c>
      <c r="F103" s="73" t="s">
        <v>67</v>
      </c>
      <c r="G103" s="73" t="s">
        <v>67</v>
      </c>
      <c r="H103" s="73" t="s">
        <v>67</v>
      </c>
      <c r="I103" s="73" t="s">
        <v>67</v>
      </c>
      <c r="J103" s="73" t="s">
        <v>67</v>
      </c>
      <c r="K103" s="73" t="s">
        <v>67</v>
      </c>
      <c r="L103" s="73"/>
      <c r="M103" s="73"/>
      <c r="N103" s="73" t="s">
        <v>67</v>
      </c>
      <c r="O103" s="73"/>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64"/>
      <c r="AQ103" s="64"/>
      <c r="AR103" s="72"/>
      <c r="AS103" s="72"/>
      <c r="AT103" s="62"/>
      <c r="AU103" s="62"/>
    </row>
    <row r="104" spans="1:47" ht="14.5" x14ac:dyDescent="0.35">
      <c r="A104" s="71" t="s">
        <v>70</v>
      </c>
      <c r="B104" s="71"/>
      <c r="C104" s="71"/>
      <c r="D104" s="71"/>
      <c r="E104" s="71"/>
      <c r="F104" s="71" t="s">
        <v>67</v>
      </c>
      <c r="G104" s="71"/>
      <c r="H104" s="71"/>
      <c r="I104" s="71"/>
      <c r="J104" s="71"/>
      <c r="K104" s="71"/>
      <c r="L104" s="71" t="s">
        <v>67</v>
      </c>
      <c r="M104" s="71" t="s">
        <v>67</v>
      </c>
      <c r="N104" s="71" t="s">
        <v>67</v>
      </c>
      <c r="O104" s="71" t="s">
        <v>67</v>
      </c>
      <c r="P104" s="71" t="s">
        <v>67</v>
      </c>
      <c r="Q104" s="71" t="s">
        <v>67</v>
      </c>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71"/>
      <c r="AO104" s="71"/>
      <c r="AP104" s="64"/>
      <c r="AQ104" s="64"/>
      <c r="AR104" s="72"/>
      <c r="AS104" s="72"/>
      <c r="AT104" s="62"/>
      <c r="AU104" s="62"/>
    </row>
    <row r="105" spans="1:47" ht="14.5" x14ac:dyDescent="0.35">
      <c r="A105" s="71" t="s">
        <v>71</v>
      </c>
      <c r="B105" s="71" t="s">
        <v>67</v>
      </c>
      <c r="C105" s="71" t="s">
        <v>67</v>
      </c>
      <c r="D105" s="71" t="s">
        <v>67</v>
      </c>
      <c r="E105" s="71" t="s">
        <v>67</v>
      </c>
      <c r="F105" s="71" t="s">
        <v>67</v>
      </c>
      <c r="G105" s="70" t="s">
        <v>67</v>
      </c>
      <c r="H105" s="70" t="s">
        <v>67</v>
      </c>
      <c r="I105" s="70" t="s">
        <v>67</v>
      </c>
      <c r="J105" s="70" t="s">
        <v>67</v>
      </c>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70"/>
      <c r="AJ105" s="70"/>
      <c r="AK105" s="70"/>
      <c r="AL105" s="70"/>
      <c r="AM105" s="70"/>
      <c r="AN105" s="70"/>
      <c r="AO105" s="70"/>
      <c r="AP105" s="64"/>
      <c r="AQ105" s="64"/>
      <c r="AR105" s="63"/>
      <c r="AS105" s="63"/>
      <c r="AT105" s="62"/>
      <c r="AU105" s="62"/>
    </row>
    <row r="106" spans="1:47" ht="14.5" x14ac:dyDescent="0.35">
      <c r="A106" s="71" t="s">
        <v>72</v>
      </c>
      <c r="B106" s="71"/>
      <c r="C106" s="71"/>
      <c r="D106" s="71"/>
      <c r="E106" s="71"/>
      <c r="F106" s="71"/>
      <c r="G106" s="70" t="s">
        <v>67</v>
      </c>
      <c r="H106" s="70" t="s">
        <v>67</v>
      </c>
      <c r="I106" s="70" t="s">
        <v>67</v>
      </c>
      <c r="J106" s="70" t="s">
        <v>67</v>
      </c>
      <c r="K106" s="70" t="s">
        <v>67</v>
      </c>
      <c r="L106" s="70" t="s">
        <v>67</v>
      </c>
      <c r="M106" s="70" t="s">
        <v>67</v>
      </c>
      <c r="N106" s="70" t="s">
        <v>67</v>
      </c>
      <c r="O106" s="70" t="s">
        <v>67</v>
      </c>
      <c r="P106" s="70" t="s">
        <v>67</v>
      </c>
      <c r="Q106" s="70" t="s">
        <v>67</v>
      </c>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c r="AP106" s="64"/>
      <c r="AQ106" s="64"/>
      <c r="AR106" s="63"/>
      <c r="AS106" s="63"/>
      <c r="AT106" s="62"/>
      <c r="AU106" s="62"/>
    </row>
    <row r="107" spans="1:47" ht="14.5" x14ac:dyDescent="0.35">
      <c r="A107" s="71" t="s">
        <v>73</v>
      </c>
      <c r="B107" s="71" t="s">
        <v>67</v>
      </c>
      <c r="C107" s="71"/>
      <c r="D107" s="71"/>
      <c r="E107" s="71"/>
      <c r="F107" s="71"/>
      <c r="G107" s="70" t="s">
        <v>67</v>
      </c>
      <c r="H107" s="70" t="s">
        <v>67</v>
      </c>
      <c r="I107" s="70" t="s">
        <v>67</v>
      </c>
      <c r="J107" s="70"/>
      <c r="K107" s="70" t="s">
        <v>67</v>
      </c>
      <c r="L107" s="70" t="s">
        <v>67</v>
      </c>
      <c r="M107" s="70" t="s">
        <v>67</v>
      </c>
      <c r="N107" s="70" t="s">
        <v>67</v>
      </c>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64"/>
      <c r="AQ107" s="64"/>
      <c r="AR107" s="63"/>
      <c r="AS107" s="63"/>
      <c r="AT107" s="62"/>
      <c r="AU107" s="62"/>
    </row>
    <row r="108" spans="1:47" ht="14.5" x14ac:dyDescent="0.35">
      <c r="A108" s="71" t="s">
        <v>74</v>
      </c>
      <c r="B108" s="71"/>
      <c r="C108" s="71" t="s">
        <v>67</v>
      </c>
      <c r="D108" s="71" t="s">
        <v>67</v>
      </c>
      <c r="E108" s="71" t="s">
        <v>67</v>
      </c>
      <c r="F108" s="71" t="s">
        <v>67</v>
      </c>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c r="AG108" s="70"/>
      <c r="AH108" s="70"/>
      <c r="AI108" s="70"/>
      <c r="AJ108" s="70"/>
      <c r="AK108" s="70"/>
      <c r="AL108" s="70"/>
      <c r="AM108" s="70"/>
      <c r="AN108" s="70"/>
      <c r="AO108" s="70"/>
      <c r="AP108" s="64"/>
      <c r="AQ108" s="64"/>
      <c r="AR108" s="63"/>
      <c r="AS108" s="63"/>
      <c r="AT108" s="62"/>
      <c r="AU108" s="62"/>
    </row>
    <row r="109" spans="1:47" ht="14.5" x14ac:dyDescent="0.35">
      <c r="A109" s="69" t="s">
        <v>75</v>
      </c>
      <c r="B109" s="68"/>
      <c r="C109" s="68"/>
      <c r="D109" s="68"/>
      <c r="E109" s="68"/>
      <c r="F109" s="68"/>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4"/>
      <c r="AQ109" s="45"/>
      <c r="AR109" s="63"/>
      <c r="AS109" s="63"/>
      <c r="AT109" s="62"/>
      <c r="AU109" s="62"/>
    </row>
    <row r="110" spans="1:47" ht="14.5" x14ac:dyDescent="0.35">
      <c r="A110" s="66"/>
      <c r="B110" s="65"/>
      <c r="C110" s="65"/>
      <c r="D110" s="65"/>
      <c r="E110" s="65"/>
      <c r="F110" s="65"/>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45"/>
      <c r="AR110" s="63"/>
      <c r="AS110" s="63"/>
      <c r="AT110" s="62"/>
      <c r="AU110" s="62"/>
    </row>
    <row r="111" spans="1:47" ht="14.5" x14ac:dyDescent="0.35">
      <c r="A111" s="61" t="s">
        <v>76</v>
      </c>
      <c r="B111" s="60"/>
      <c r="C111" s="60"/>
      <c r="D111" s="60"/>
      <c r="E111" s="60"/>
      <c r="F111" s="60"/>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41"/>
      <c r="AQ111" s="58"/>
      <c r="AR111" s="57"/>
      <c r="AS111" s="57"/>
    </row>
    <row r="112" spans="1:47" ht="14.5" x14ac:dyDescent="0.35">
      <c r="A112" s="56" t="s">
        <v>77</v>
      </c>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41"/>
      <c r="AQ112" s="51"/>
      <c r="AR112" s="54"/>
      <c r="AS112" s="54"/>
    </row>
    <row r="113" spans="1:45" ht="14.5" x14ac:dyDescent="0.35">
      <c r="A113" s="53" t="s">
        <v>78</v>
      </c>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41"/>
      <c r="AQ113" s="51"/>
      <c r="AR113" s="50"/>
      <c r="AS113" s="50"/>
    </row>
    <row r="114" spans="1:45" ht="14.5" x14ac:dyDescent="0.35">
      <c r="A114" s="49" t="s">
        <v>79</v>
      </c>
      <c r="B114" s="48" t="s">
        <v>80</v>
      </c>
      <c r="C114" s="47"/>
      <c r="D114" s="47"/>
      <c r="E114" s="47"/>
      <c r="F114" s="47"/>
      <c r="G114" s="47"/>
      <c r="H114" s="47"/>
      <c r="I114" s="47"/>
      <c r="J114" s="47"/>
      <c r="K114" s="47"/>
      <c r="L114" s="47"/>
      <c r="M114" s="47"/>
      <c r="N114" s="47"/>
      <c r="O114" s="47"/>
      <c r="P114" s="47"/>
      <c r="Q114" s="47"/>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1"/>
      <c r="AQ114" s="45"/>
      <c r="AR114" s="44"/>
      <c r="AS114" s="44"/>
    </row>
    <row r="115" spans="1:45" ht="15.75" customHeight="1" x14ac:dyDescent="0.35">
      <c r="A115" s="43"/>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Q115" s="41"/>
      <c r="AR115" s="40"/>
      <c r="AS115" s="40"/>
    </row>
    <row r="219" spans="12:12" ht="15" customHeight="1" x14ac:dyDescent="0.35">
      <c r="L219" s="36" t="s">
        <v>81</v>
      </c>
    </row>
  </sheetData>
  <mergeCells count="1">
    <mergeCell ref="B114:Q114"/>
  </mergeCells>
  <conditionalFormatting sqref="A1 A111:F111 B112:F112 A113:F113 B114 A115:F1048576">
    <cfRule type="beginsWith" dxfId="71" priority="43" operator="beginsWith" text="13">
      <formula>LEFT(A1,LEN("13"))="13"</formula>
    </cfRule>
    <cfRule type="beginsWith" dxfId="70" priority="44" operator="beginsWith" text="12">
      <formula>LEFT(A1,LEN("12"))="12"</formula>
    </cfRule>
    <cfRule type="beginsWith" dxfId="69" priority="45" operator="beginsWith" text="11">
      <formula>LEFT(A1,LEN("11"))="11"</formula>
    </cfRule>
    <cfRule type="beginsWith" dxfId="68" priority="46" operator="beginsWith" text="10">
      <formula>LEFT(A1,LEN("10"))="10"</formula>
    </cfRule>
    <cfRule type="beginsWith" dxfId="67" priority="47" operator="beginsWith" text="09">
      <formula>LEFT(A1,LEN("09"))="09"</formula>
    </cfRule>
    <cfRule type="beginsWith" dxfId="66" priority="48" operator="beginsWith" text="08">
      <formula>LEFT(A1,LEN("08"))="08"</formula>
    </cfRule>
    <cfRule type="beginsWith" dxfId="65" priority="49" operator="beginsWith" text="07">
      <formula>LEFT(A1,LEN("07"))="07"</formula>
    </cfRule>
    <cfRule type="beginsWith" dxfId="64" priority="50" operator="beginsWith" text="06">
      <formula>LEFT(A1,LEN("06"))="06"</formula>
    </cfRule>
    <cfRule type="beginsWith" dxfId="63" priority="51" operator="beginsWith" text="05">
      <formula>LEFT(A1,LEN("05"))="05"</formula>
    </cfRule>
    <cfRule type="beginsWith" dxfId="62" priority="52" operator="beginsWith" text="04">
      <formula>LEFT(A1,LEN("04"))="04"</formula>
    </cfRule>
    <cfRule type="beginsWith" dxfId="61" priority="53" operator="beginsWith" text="03">
      <formula>LEFT(A1,LEN("03"))="03"</formula>
    </cfRule>
    <cfRule type="beginsWith" dxfId="60" priority="54" operator="beginsWith" text="02">
      <formula>LEFT(A1,LEN("02"))="02"</formula>
    </cfRule>
    <cfRule type="beginsWith" dxfId="59" priority="55" operator="beginsWith" text="01">
      <formula>LEFT(A1,LEN("01"))="01"</formula>
    </cfRule>
  </conditionalFormatting>
  <conditionalFormatting sqref="A2:A12">
    <cfRule type="beginsWith" dxfId="58" priority="14" operator="beginsWith" text="8">
      <formula>LEFT((A2),LEN("8"))=("8")</formula>
    </cfRule>
    <cfRule type="beginsWith" dxfId="57" priority="15" operator="beginsWith" text="7">
      <formula>LEFT((A2),LEN("7"))=("7")</formula>
    </cfRule>
    <cfRule type="beginsWith" dxfId="56" priority="16" operator="beginsWith" text="4">
      <formula>LEFT((A2),LEN("4"))=("4")</formula>
    </cfRule>
  </conditionalFormatting>
  <conditionalFormatting sqref="A13:A110">
    <cfRule type="beginsWith" dxfId="55" priority="17" operator="beginsWith" text="13">
      <formula>LEFT(A13,LEN("13"))="13"</formula>
    </cfRule>
    <cfRule type="beginsWith" dxfId="54" priority="18" operator="beginsWith" text="12">
      <formula>LEFT(A13,LEN("12"))="12"</formula>
    </cfRule>
    <cfRule type="beginsWith" dxfId="53" priority="19" operator="beginsWith" text="11">
      <formula>LEFT(A13,LEN("11"))="11"</formula>
    </cfRule>
    <cfRule type="beginsWith" dxfId="52" priority="20" operator="beginsWith" text="10">
      <formula>LEFT(A13,LEN("10"))="10"</formula>
    </cfRule>
    <cfRule type="beginsWith" dxfId="51" priority="21" operator="beginsWith" text="09">
      <formula>LEFT(A13,LEN("09"))="09"</formula>
    </cfRule>
    <cfRule type="beginsWith" dxfId="50" priority="22" operator="beginsWith" text="08">
      <formula>LEFT(A13,LEN("08"))="08"</formula>
    </cfRule>
    <cfRule type="beginsWith" dxfId="49" priority="23" operator="beginsWith" text="07">
      <formula>LEFT(A13,LEN("07"))="07"</formula>
    </cfRule>
    <cfRule type="beginsWith" dxfId="48" priority="24" operator="beginsWith" text="06">
      <formula>LEFT(A13,LEN("06"))="06"</formula>
    </cfRule>
    <cfRule type="beginsWith" dxfId="47" priority="25" operator="beginsWith" text="05">
      <formula>LEFT(A13,LEN("05"))="05"</formula>
    </cfRule>
    <cfRule type="beginsWith" dxfId="46" priority="26" operator="beginsWith" text="04">
      <formula>LEFT(A13,LEN("04"))="04"</formula>
    </cfRule>
    <cfRule type="beginsWith" dxfId="45" priority="27" operator="beginsWith" text="03">
      <formula>LEFT(A13,LEN("03"))="03"</formula>
    </cfRule>
    <cfRule type="beginsWith" dxfId="44" priority="28" operator="beginsWith" text="02">
      <formula>LEFT(A13,LEN("02"))="02"</formula>
    </cfRule>
    <cfRule type="beginsWith" dxfId="43" priority="29" operator="beginsWith" text="01">
      <formula>LEFT(A13,LEN("01"))="01"</formula>
    </cfRule>
  </conditionalFormatting>
  <conditionalFormatting sqref="O2:AO31">
    <cfRule type="beginsWith" dxfId="42" priority="1" operator="beginsWith" text="13">
      <formula>LEFT(O2,LEN("13"))="13"</formula>
    </cfRule>
    <cfRule type="beginsWith" dxfId="41" priority="2" operator="beginsWith" text="12">
      <formula>LEFT(O2,LEN("12"))="12"</formula>
    </cfRule>
    <cfRule type="beginsWith" dxfId="40" priority="3" operator="beginsWith" text="11">
      <formula>LEFT(O2,LEN("11"))="11"</formula>
    </cfRule>
    <cfRule type="beginsWith" dxfId="39" priority="4" operator="beginsWith" text="10">
      <formula>LEFT(O2,LEN("10"))="10"</formula>
    </cfRule>
    <cfRule type="beginsWith" dxfId="38" priority="5" operator="beginsWith" text="09">
      <formula>LEFT(O2,LEN("09"))="09"</formula>
    </cfRule>
    <cfRule type="beginsWith" dxfId="37" priority="6" operator="beginsWith" text="08">
      <formula>LEFT(O2,LEN("08"))="08"</formula>
    </cfRule>
    <cfRule type="beginsWith" dxfId="36" priority="7" operator="beginsWith" text="07">
      <formula>LEFT(O2,LEN("07"))="07"</formula>
    </cfRule>
    <cfRule type="beginsWith" dxfId="35" priority="8" operator="beginsWith" text="06">
      <formula>LEFT(O2,LEN("06"))="06"</formula>
    </cfRule>
    <cfRule type="beginsWith" dxfId="34" priority="9" operator="beginsWith" text="05">
      <formula>LEFT(O2,LEN("05"))="05"</formula>
    </cfRule>
    <cfRule type="beginsWith" dxfId="33" priority="10" operator="beginsWith" text="04">
      <formula>LEFT(O2,LEN("04"))="04"</formula>
    </cfRule>
    <cfRule type="beginsWith" dxfId="32" priority="11" operator="beginsWith" text="03">
      <formula>LEFT(O2,LEN("03"))="03"</formula>
    </cfRule>
    <cfRule type="beginsWith" dxfId="31" priority="12" operator="beginsWith" text="02">
      <formula>LEFT(O2,LEN("02"))="02"</formula>
    </cfRule>
    <cfRule type="beginsWith" dxfId="30" priority="13" operator="beginsWith" text="01">
      <formula>LEFT(O2,LEN("01"))="01"</formula>
    </cfRule>
  </conditionalFormatting>
  <conditionalFormatting sqref="AT1:AT2 AT5 AT9:AT10 AT13 AT16 F32:AO101">
    <cfRule type="beginsWith" dxfId="29" priority="30" operator="beginsWith" text="13">
      <formula>LEFT(F1,LEN("13"))="13"</formula>
    </cfRule>
    <cfRule type="beginsWith" dxfId="28" priority="31" operator="beginsWith" text="12">
      <formula>LEFT(F1,LEN("12"))="12"</formula>
    </cfRule>
    <cfRule type="beginsWith" dxfId="27" priority="32" operator="beginsWith" text="11">
      <formula>LEFT(F1,LEN("11"))="11"</formula>
    </cfRule>
    <cfRule type="beginsWith" dxfId="26" priority="33" operator="beginsWith" text="10">
      <formula>LEFT(F1,LEN("10"))="10"</formula>
    </cfRule>
    <cfRule type="beginsWith" dxfId="25" priority="34" operator="beginsWith" text="09">
      <formula>LEFT(F1,LEN("09"))="09"</formula>
    </cfRule>
    <cfRule type="beginsWith" dxfId="24" priority="35" operator="beginsWith" text="08">
      <formula>LEFT(F1,LEN("08"))="08"</formula>
    </cfRule>
    <cfRule type="beginsWith" dxfId="23" priority="36" operator="beginsWith" text="07">
      <formula>LEFT(F1,LEN("07"))="07"</formula>
    </cfRule>
    <cfRule type="beginsWith" dxfId="22" priority="37" operator="beginsWith" text="06">
      <formula>LEFT(F1,LEN("06"))="06"</formula>
    </cfRule>
    <cfRule type="beginsWith" dxfId="21" priority="38" operator="beginsWith" text="05">
      <formula>LEFT(F1,LEN("05"))="05"</formula>
    </cfRule>
    <cfRule type="beginsWith" dxfId="20" priority="39" operator="beginsWith" text="04">
      <formula>LEFT(F1,LEN("04"))="04"</formula>
    </cfRule>
    <cfRule type="beginsWith" dxfId="19" priority="40" operator="beginsWith" text="03">
      <formula>LEFT(F1,LEN("03"))="03"</formula>
    </cfRule>
    <cfRule type="beginsWith" dxfId="18" priority="41" operator="beginsWith" text="02">
      <formula>LEFT(F1,LEN("02"))="02"</formula>
    </cfRule>
    <cfRule type="beginsWith" dxfId="17" priority="42"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9" sqref="E9"/>
    </sheetView>
  </sheetViews>
  <sheetFormatPr baseColWidth="10" defaultColWidth="11.453125" defaultRowHeight="14.5" x14ac:dyDescent="0.35"/>
  <cols>
    <col min="1" max="3" width="28.453125" style="9" customWidth="1"/>
  </cols>
  <sheetData>
    <row r="1" spans="1:3" x14ac:dyDescent="0.35">
      <c r="A1" s="10" t="s">
        <v>82</v>
      </c>
      <c r="B1" s="10" t="s">
        <v>83</v>
      </c>
      <c r="C1" s="10" t="s">
        <v>84</v>
      </c>
    </row>
    <row r="2" spans="1:3" x14ac:dyDescent="0.35">
      <c r="A2" s="8">
        <v>1</v>
      </c>
      <c r="B2" s="8" t="str" cm="1">
        <f t="array" ref="B2:B12">TRANSPOSE(_xlfn._xlws.FILTER('Aptitud final'!1:1,'Aptitud final'!103:103="X"))</f>
        <v>ganaderia_dp</v>
      </c>
      <c r="C2" s="8" t="s">
        <v>11</v>
      </c>
    </row>
    <row r="3" spans="1:3" x14ac:dyDescent="0.35">
      <c r="A3" s="8">
        <f>IF(B3="","",A2+1)</f>
        <v>2</v>
      </c>
      <c r="B3" s="8" t="str">
        <v>avicultura_engorde</v>
      </c>
      <c r="C3" s="8" t="s">
        <v>11</v>
      </c>
    </row>
    <row r="4" spans="1:3" x14ac:dyDescent="0.35">
      <c r="A4" s="8">
        <f t="shared" ref="A4:A67" si="0">IF(B4="","",A3+1)</f>
        <v>3</v>
      </c>
      <c r="B4" s="8" t="str">
        <v>avicultura_postura</v>
      </c>
      <c r="C4" s="8" t="s">
        <v>11</v>
      </c>
    </row>
    <row r="5" spans="1:3" x14ac:dyDescent="0.35">
      <c r="A5" s="8">
        <f t="shared" si="0"/>
        <v>4</v>
      </c>
      <c r="B5" s="8" t="str">
        <v>porcicultura_ceba</v>
      </c>
      <c r="C5" s="8" t="s">
        <v>11</v>
      </c>
    </row>
    <row r="6" spans="1:3" x14ac:dyDescent="0.35">
      <c r="A6" s="8">
        <f t="shared" si="0"/>
        <v>5</v>
      </c>
      <c r="B6" s="8" t="str">
        <v>piscicultura_tilapia</v>
      </c>
      <c r="C6" s="8" t="s">
        <v>19</v>
      </c>
    </row>
    <row r="7" spans="1:3" x14ac:dyDescent="0.35">
      <c r="A7" s="8">
        <f t="shared" si="0"/>
        <v>6</v>
      </c>
      <c r="B7" s="8" t="str">
        <v>cafe</v>
      </c>
      <c r="C7" s="8" t="s">
        <v>19</v>
      </c>
    </row>
    <row r="8" spans="1:3" x14ac:dyDescent="0.35">
      <c r="A8" s="8">
        <f t="shared" si="0"/>
        <v>7</v>
      </c>
      <c r="B8" s="8" t="str">
        <v>cebolla_bulbo</v>
      </c>
      <c r="C8" s="8" t="s">
        <v>11</v>
      </c>
    </row>
    <row r="9" spans="1:3" x14ac:dyDescent="0.35">
      <c r="A9" s="8">
        <f t="shared" si="0"/>
        <v>8</v>
      </c>
      <c r="B9" s="8" t="str">
        <v>maiz_tecnificado</v>
      </c>
      <c r="C9" s="8" t="s">
        <v>19</v>
      </c>
    </row>
    <row r="10" spans="1:3" x14ac:dyDescent="0.35">
      <c r="A10" s="8">
        <f t="shared" si="0"/>
        <v>9</v>
      </c>
      <c r="B10" s="8" t="str">
        <v>uva</v>
      </c>
      <c r="C10" s="8" t="s">
        <v>19</v>
      </c>
    </row>
    <row r="11" spans="1:3" x14ac:dyDescent="0.35">
      <c r="A11" s="8">
        <f t="shared" si="0"/>
        <v>10</v>
      </c>
      <c r="B11" s="8" t="str">
        <v>cebolla_junca</v>
      </c>
      <c r="C11" s="8" t="s">
        <v>16</v>
      </c>
    </row>
    <row r="12" spans="1:3" x14ac:dyDescent="0.35">
      <c r="A12" s="8">
        <f t="shared" si="0"/>
        <v>11</v>
      </c>
      <c r="B12" s="8" t="str">
        <v>cilantro_repollo</v>
      </c>
      <c r="C12" s="8" t="s">
        <v>16</v>
      </c>
    </row>
    <row r="13" spans="1:3" x14ac:dyDescent="0.35">
      <c r="A13" s="8" t="str">
        <f t="shared" si="0"/>
        <v/>
      </c>
      <c r="B13" s="8"/>
      <c r="C13" s="8"/>
    </row>
    <row r="14" spans="1:3" x14ac:dyDescent="0.35">
      <c r="A14" s="8" t="str">
        <f t="shared" si="0"/>
        <v/>
      </c>
      <c r="B14" s="8"/>
      <c r="C14" s="8"/>
    </row>
    <row r="15" spans="1:3" x14ac:dyDescent="0.35">
      <c r="A15" s="8" t="str">
        <f t="shared" si="0"/>
        <v/>
      </c>
      <c r="B15" s="8"/>
      <c r="C15" s="8"/>
    </row>
    <row r="16" spans="1:3" x14ac:dyDescent="0.35">
      <c r="A16" s="8" t="str">
        <f t="shared" si="0"/>
        <v/>
      </c>
      <c r="B16" s="8"/>
      <c r="C16" s="8"/>
    </row>
    <row r="17" spans="1:3" x14ac:dyDescent="0.35">
      <c r="A17" s="8" t="str">
        <f t="shared" si="0"/>
        <v/>
      </c>
      <c r="B17" s="8"/>
      <c r="C17" s="8"/>
    </row>
    <row r="18" spans="1:3" x14ac:dyDescent="0.35">
      <c r="A18" s="8" t="str">
        <f>IF(B18="","",A17+1)</f>
        <v/>
      </c>
      <c r="B18" s="8"/>
      <c r="C18" s="8"/>
    </row>
    <row r="19" spans="1:3" x14ac:dyDescent="0.35">
      <c r="A19" s="8" t="str">
        <f>IF(B19="","",A18+1)</f>
        <v/>
      </c>
      <c r="B19" s="8"/>
      <c r="C19" s="8"/>
    </row>
    <row r="20" spans="1:3" x14ac:dyDescent="0.35">
      <c r="A20" s="8" t="str">
        <f>IF(B20="","",A19+1)</f>
        <v/>
      </c>
      <c r="B20" s="8"/>
      <c r="C20" s="8"/>
    </row>
    <row r="21" spans="1:3" x14ac:dyDescent="0.35">
      <c r="A21" s="8" t="str">
        <f>IF(B21="","",A20+1)</f>
        <v/>
      </c>
      <c r="B21" s="8"/>
      <c r="C21" s="8"/>
    </row>
    <row r="22" spans="1:3" x14ac:dyDescent="0.35">
      <c r="A22" s="9" t="str">
        <f t="shared" si="0"/>
        <v/>
      </c>
    </row>
    <row r="23" spans="1:3" x14ac:dyDescent="0.35">
      <c r="A23" s="9" t="str">
        <f t="shared" si="0"/>
        <v/>
      </c>
    </row>
    <row r="24" spans="1:3" x14ac:dyDescent="0.35">
      <c r="A24" s="9" t="str">
        <f t="shared" si="0"/>
        <v/>
      </c>
    </row>
    <row r="25" spans="1:3" x14ac:dyDescent="0.35">
      <c r="A25" s="9" t="str">
        <f t="shared" si="0"/>
        <v/>
      </c>
    </row>
    <row r="26" spans="1:3" x14ac:dyDescent="0.35">
      <c r="A26" s="9" t="str">
        <f t="shared" si="0"/>
        <v/>
      </c>
    </row>
    <row r="27" spans="1:3" x14ac:dyDescent="0.35">
      <c r="A27" s="9" t="str">
        <f t="shared" si="0"/>
        <v/>
      </c>
    </row>
    <row r="28" spans="1:3" x14ac:dyDescent="0.35">
      <c r="A28" s="9" t="str">
        <f t="shared" si="0"/>
        <v/>
      </c>
    </row>
    <row r="29" spans="1:3" x14ac:dyDescent="0.35">
      <c r="A29" s="9" t="str">
        <f t="shared" si="0"/>
        <v/>
      </c>
    </row>
    <row r="30" spans="1:3" x14ac:dyDescent="0.35">
      <c r="A30" s="9" t="str">
        <f t="shared" si="0"/>
        <v/>
      </c>
    </row>
    <row r="31" spans="1:3" x14ac:dyDescent="0.35">
      <c r="A31" s="9" t="str">
        <f t="shared" si="0"/>
        <v/>
      </c>
    </row>
    <row r="32" spans="1:3" x14ac:dyDescent="0.35">
      <c r="A32" s="9" t="str">
        <f t="shared" si="0"/>
        <v/>
      </c>
    </row>
    <row r="33" spans="1:1" x14ac:dyDescent="0.35">
      <c r="A33" s="9" t="str">
        <f t="shared" si="0"/>
        <v/>
      </c>
    </row>
    <row r="34" spans="1:1" x14ac:dyDescent="0.35">
      <c r="A34" s="9" t="str">
        <f t="shared" si="0"/>
        <v/>
      </c>
    </row>
    <row r="35" spans="1:1" x14ac:dyDescent="0.35">
      <c r="A35" s="9" t="str">
        <f t="shared" si="0"/>
        <v/>
      </c>
    </row>
    <row r="36" spans="1:1" x14ac:dyDescent="0.35">
      <c r="A36" s="9" t="str">
        <f t="shared" si="0"/>
        <v/>
      </c>
    </row>
    <row r="37" spans="1:1" x14ac:dyDescent="0.35">
      <c r="A37" s="9" t="str">
        <f t="shared" si="0"/>
        <v/>
      </c>
    </row>
    <row r="38" spans="1:1" x14ac:dyDescent="0.35">
      <c r="A38" s="9" t="str">
        <f t="shared" si="0"/>
        <v/>
      </c>
    </row>
    <row r="39" spans="1:1" x14ac:dyDescent="0.35">
      <c r="A39" s="9" t="str">
        <f t="shared" si="0"/>
        <v/>
      </c>
    </row>
    <row r="40" spans="1:1" x14ac:dyDescent="0.35">
      <c r="A40" s="9" t="str">
        <f t="shared" si="0"/>
        <v/>
      </c>
    </row>
    <row r="41" spans="1:1" x14ac:dyDescent="0.35">
      <c r="A41" s="9" t="str">
        <f t="shared" si="0"/>
        <v/>
      </c>
    </row>
    <row r="42" spans="1:1" x14ac:dyDescent="0.35">
      <c r="A42" s="9" t="str">
        <f t="shared" si="0"/>
        <v/>
      </c>
    </row>
    <row r="43" spans="1:1" x14ac:dyDescent="0.35">
      <c r="A43" s="9" t="str">
        <f t="shared" si="0"/>
        <v/>
      </c>
    </row>
    <row r="44" spans="1:1" x14ac:dyDescent="0.35">
      <c r="A44" s="9" t="str">
        <f t="shared" si="0"/>
        <v/>
      </c>
    </row>
    <row r="45" spans="1:1" x14ac:dyDescent="0.35">
      <c r="A45" s="9" t="str">
        <f t="shared" si="0"/>
        <v/>
      </c>
    </row>
    <row r="46" spans="1:1" x14ac:dyDescent="0.35">
      <c r="A46" s="9" t="str">
        <f t="shared" si="0"/>
        <v/>
      </c>
    </row>
    <row r="47" spans="1:1" x14ac:dyDescent="0.35">
      <c r="A47" s="9" t="str">
        <f t="shared" si="0"/>
        <v/>
      </c>
    </row>
    <row r="48" spans="1:1" x14ac:dyDescent="0.35">
      <c r="A48" s="9" t="str">
        <f t="shared" si="0"/>
        <v/>
      </c>
    </row>
    <row r="49" spans="1:1" x14ac:dyDescent="0.35">
      <c r="A49" s="9" t="str">
        <f t="shared" si="0"/>
        <v/>
      </c>
    </row>
    <row r="50" spans="1:1" x14ac:dyDescent="0.35">
      <c r="A50" s="9" t="str">
        <f t="shared" si="0"/>
        <v/>
      </c>
    </row>
    <row r="51" spans="1:1" x14ac:dyDescent="0.35">
      <c r="A51" s="9" t="str">
        <f t="shared" si="0"/>
        <v/>
      </c>
    </row>
    <row r="52" spans="1:1" x14ac:dyDescent="0.35">
      <c r="A52" s="9" t="str">
        <f t="shared" si="0"/>
        <v/>
      </c>
    </row>
    <row r="53" spans="1:1" x14ac:dyDescent="0.35">
      <c r="A53" s="9" t="str">
        <f t="shared" si="0"/>
        <v/>
      </c>
    </row>
    <row r="54" spans="1:1" x14ac:dyDescent="0.35">
      <c r="A54" s="9" t="str">
        <f t="shared" si="0"/>
        <v/>
      </c>
    </row>
    <row r="55" spans="1:1" x14ac:dyDescent="0.35">
      <c r="A55" s="9" t="str">
        <f t="shared" si="0"/>
        <v/>
      </c>
    </row>
    <row r="56" spans="1:1" x14ac:dyDescent="0.35">
      <c r="A56" s="9" t="str">
        <f t="shared" si="0"/>
        <v/>
      </c>
    </row>
    <row r="57" spans="1:1" x14ac:dyDescent="0.35">
      <c r="A57" s="9" t="str">
        <f t="shared" si="0"/>
        <v/>
      </c>
    </row>
    <row r="58" spans="1:1" x14ac:dyDescent="0.35">
      <c r="A58" s="9" t="str">
        <f t="shared" si="0"/>
        <v/>
      </c>
    </row>
    <row r="59" spans="1:1" x14ac:dyDescent="0.35">
      <c r="A59" s="9" t="str">
        <f t="shared" si="0"/>
        <v/>
      </c>
    </row>
    <row r="60" spans="1:1" x14ac:dyDescent="0.35">
      <c r="A60" s="9" t="str">
        <f t="shared" si="0"/>
        <v/>
      </c>
    </row>
    <row r="61" spans="1:1" x14ac:dyDescent="0.35">
      <c r="A61" s="9" t="str">
        <f t="shared" si="0"/>
        <v/>
      </c>
    </row>
    <row r="62" spans="1:1" x14ac:dyDescent="0.35">
      <c r="A62" s="9" t="str">
        <f t="shared" si="0"/>
        <v/>
      </c>
    </row>
    <row r="63" spans="1:1" x14ac:dyDescent="0.35">
      <c r="A63" s="9" t="str">
        <f t="shared" si="0"/>
        <v/>
      </c>
    </row>
    <row r="64" spans="1:1" x14ac:dyDescent="0.35">
      <c r="A64" s="9" t="str">
        <f t="shared" si="0"/>
        <v/>
      </c>
    </row>
    <row r="65" spans="1:1" x14ac:dyDescent="0.35">
      <c r="A65" s="9" t="str">
        <f t="shared" si="0"/>
        <v/>
      </c>
    </row>
    <row r="66" spans="1:1" x14ac:dyDescent="0.35">
      <c r="A66" s="9" t="str">
        <f t="shared" si="0"/>
        <v/>
      </c>
    </row>
    <row r="67" spans="1:1" x14ac:dyDescent="0.35">
      <c r="A67" s="9" t="str">
        <f t="shared" si="0"/>
        <v/>
      </c>
    </row>
    <row r="68" spans="1:1" x14ac:dyDescent="0.35">
      <c r="A68" s="9" t="str">
        <f t="shared" ref="A68:A100" si="1">IF(B68="","",A67+1)</f>
        <v/>
      </c>
    </row>
    <row r="69" spans="1:1" x14ac:dyDescent="0.35">
      <c r="A69" s="9" t="str">
        <f t="shared" si="1"/>
        <v/>
      </c>
    </row>
    <row r="70" spans="1:1" x14ac:dyDescent="0.35">
      <c r="A70" s="9" t="str">
        <f t="shared" si="1"/>
        <v/>
      </c>
    </row>
    <row r="71" spans="1:1" x14ac:dyDescent="0.35">
      <c r="A71" s="9" t="str">
        <f t="shared" si="1"/>
        <v/>
      </c>
    </row>
    <row r="72" spans="1:1" x14ac:dyDescent="0.35">
      <c r="A72" s="9" t="str">
        <f t="shared" si="1"/>
        <v/>
      </c>
    </row>
    <row r="73" spans="1:1" x14ac:dyDescent="0.35">
      <c r="A73" s="9" t="str">
        <f t="shared" si="1"/>
        <v/>
      </c>
    </row>
    <row r="74" spans="1:1" x14ac:dyDescent="0.35">
      <c r="A74" s="9" t="str">
        <f t="shared" si="1"/>
        <v/>
      </c>
    </row>
    <row r="75" spans="1:1" x14ac:dyDescent="0.35">
      <c r="A75" s="9" t="str">
        <f t="shared" si="1"/>
        <v/>
      </c>
    </row>
    <row r="76" spans="1:1" x14ac:dyDescent="0.35">
      <c r="A76" s="9" t="str">
        <f t="shared" si="1"/>
        <v/>
      </c>
    </row>
    <row r="77" spans="1:1" x14ac:dyDescent="0.35">
      <c r="A77" s="9" t="str">
        <f t="shared" si="1"/>
        <v/>
      </c>
    </row>
    <row r="78" spans="1:1" x14ac:dyDescent="0.35">
      <c r="A78" s="9" t="str">
        <f t="shared" si="1"/>
        <v/>
      </c>
    </row>
    <row r="79" spans="1:1" x14ac:dyDescent="0.35">
      <c r="A79" s="9" t="str">
        <f t="shared" si="1"/>
        <v/>
      </c>
    </row>
    <row r="80" spans="1:1" x14ac:dyDescent="0.35">
      <c r="A80" s="9" t="str">
        <f t="shared" si="1"/>
        <v/>
      </c>
    </row>
    <row r="81" spans="1:1" x14ac:dyDescent="0.35">
      <c r="A81" s="9" t="str">
        <f t="shared" si="1"/>
        <v/>
      </c>
    </row>
    <row r="82" spans="1:1" x14ac:dyDescent="0.35">
      <c r="A82" s="9" t="str">
        <f t="shared" si="1"/>
        <v/>
      </c>
    </row>
    <row r="83" spans="1:1" x14ac:dyDescent="0.35">
      <c r="A83" s="9" t="str">
        <f t="shared" si="1"/>
        <v/>
      </c>
    </row>
    <row r="84" spans="1:1" x14ac:dyDescent="0.35">
      <c r="A84" s="9" t="str">
        <f t="shared" si="1"/>
        <v/>
      </c>
    </row>
    <row r="85" spans="1:1" x14ac:dyDescent="0.35">
      <c r="A85" s="9" t="str">
        <f t="shared" si="1"/>
        <v/>
      </c>
    </row>
    <row r="86" spans="1:1" x14ac:dyDescent="0.35">
      <c r="A86" s="9" t="str">
        <f t="shared" si="1"/>
        <v/>
      </c>
    </row>
    <row r="87" spans="1:1" x14ac:dyDescent="0.35">
      <c r="A87" s="9" t="str">
        <f t="shared" si="1"/>
        <v/>
      </c>
    </row>
    <row r="88" spans="1:1" x14ac:dyDescent="0.35">
      <c r="A88" s="9" t="str">
        <f t="shared" si="1"/>
        <v/>
      </c>
    </row>
    <row r="89" spans="1:1" x14ac:dyDescent="0.35">
      <c r="A89" s="9" t="str">
        <f t="shared" si="1"/>
        <v/>
      </c>
    </row>
    <row r="90" spans="1:1" x14ac:dyDescent="0.35">
      <c r="A90" s="9" t="str">
        <f t="shared" si="1"/>
        <v/>
      </c>
    </row>
    <row r="91" spans="1:1" x14ac:dyDescent="0.35">
      <c r="A91" s="9" t="str">
        <f t="shared" si="1"/>
        <v/>
      </c>
    </row>
    <row r="92" spans="1:1" x14ac:dyDescent="0.35">
      <c r="A92" s="9" t="str">
        <f t="shared" si="1"/>
        <v/>
      </c>
    </row>
    <row r="93" spans="1:1" x14ac:dyDescent="0.35">
      <c r="A93" s="9" t="str">
        <f t="shared" si="1"/>
        <v/>
      </c>
    </row>
    <row r="94" spans="1:1" x14ac:dyDescent="0.35">
      <c r="A94" s="9" t="str">
        <f t="shared" si="1"/>
        <v/>
      </c>
    </row>
    <row r="95" spans="1:1" x14ac:dyDescent="0.35">
      <c r="A95" s="9" t="str">
        <f t="shared" si="1"/>
        <v/>
      </c>
    </row>
    <row r="96" spans="1:1" x14ac:dyDescent="0.35">
      <c r="A96" s="9" t="str">
        <f t="shared" si="1"/>
        <v/>
      </c>
    </row>
    <row r="97" spans="1:1" x14ac:dyDescent="0.35">
      <c r="A97" s="9" t="str">
        <f t="shared" si="1"/>
        <v/>
      </c>
    </row>
    <row r="98" spans="1:1" x14ac:dyDescent="0.35">
      <c r="A98" s="9" t="str">
        <f t="shared" si="1"/>
        <v/>
      </c>
    </row>
    <row r="99" spans="1:1" x14ac:dyDescent="0.35">
      <c r="A99" s="9" t="str">
        <f t="shared" si="1"/>
        <v/>
      </c>
    </row>
    <row r="100" spans="1:1" x14ac:dyDescent="0.35">
      <c r="A100" s="9"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1640625" defaultRowHeight="14.5" x14ac:dyDescent="0.35"/>
  <cols>
    <col min="1" max="2" width="33" style="1" customWidth="1"/>
    <col min="3" max="3" width="42.1796875" bestFit="1" customWidth="1"/>
  </cols>
  <sheetData>
    <row r="1" spans="1:3" x14ac:dyDescent="0.35">
      <c r="A1" s="3" t="str" cm="1">
        <f t="array" ref="A1:A500">[2]Diccionario!$A$1:$A$500</f>
        <v>Tipo</v>
      </c>
      <c r="B1" s="3" t="str" cm="1">
        <f t="array" ref="B1:B500">[2]Diccionario!$B$1:$B$500</f>
        <v>Linea</v>
      </c>
      <c r="C1" s="3" t="str" cm="1">
        <f t="array" ref="C1:C500">[2]Diccionario!$C$1:$C$500</f>
        <v>Linea_Documento</v>
      </c>
    </row>
    <row r="2" spans="1:3" x14ac:dyDescent="0.35">
      <c r="A2" s="1" t="str">
        <v>agricola</v>
      </c>
      <c r="B2" s="1" t="str">
        <v>acelga</v>
      </c>
      <c r="C2" t="str">
        <v>acelga</v>
      </c>
    </row>
    <row r="3" spans="1:3" x14ac:dyDescent="0.35">
      <c r="A3" s="1" t="str">
        <v>agricola</v>
      </c>
      <c r="B3" s="1" t="str">
        <v>aguacate</v>
      </c>
      <c r="C3" t="str">
        <v>Aguacate Hass</v>
      </c>
    </row>
    <row r="4" spans="1:3" x14ac:dyDescent="0.35">
      <c r="A4" s="1" t="str">
        <v>agricola</v>
      </c>
      <c r="B4" s="1" t="str">
        <v>aguacate_criollo</v>
      </c>
      <c r="C4" t="str">
        <v>Aguacate criollo</v>
      </c>
    </row>
    <row r="5" spans="1:3" x14ac:dyDescent="0.35">
      <c r="A5" s="1" t="str">
        <v>agricola</v>
      </c>
      <c r="B5" s="1" t="str">
        <v>aguacate_hass</v>
      </c>
      <c r="C5" t="str">
        <v>Aguacate Hass</v>
      </c>
    </row>
    <row r="6" spans="1:3" x14ac:dyDescent="0.35">
      <c r="A6" s="1" t="str">
        <v>agricola</v>
      </c>
      <c r="B6" s="1" t="str">
        <v>aguacate_papelillo</v>
      </c>
      <c r="C6" t="str">
        <v>Aguacate papelillo</v>
      </c>
    </row>
    <row r="7" spans="1:3" x14ac:dyDescent="0.35">
      <c r="A7" s="1" t="str">
        <v>agricola</v>
      </c>
      <c r="B7" s="1" t="str">
        <v>ahuyama</v>
      </c>
      <c r="C7" t="str">
        <v>ahuyama</v>
      </c>
    </row>
    <row r="8" spans="1:3" x14ac:dyDescent="0.35">
      <c r="A8" s="1" t="str">
        <v>agricola</v>
      </c>
      <c r="B8" s="1" t="str">
        <v>aji</v>
      </c>
      <c r="C8" t="str">
        <v>ahí</v>
      </c>
    </row>
    <row r="9" spans="1:3" x14ac:dyDescent="0.35">
      <c r="A9" s="1" t="str">
        <v>agricola</v>
      </c>
      <c r="B9" s="1" t="str">
        <v>aji_dulce</v>
      </c>
      <c r="C9" t="str">
        <v>ají dulce</v>
      </c>
    </row>
    <row r="10" spans="1:3" x14ac:dyDescent="0.35">
      <c r="A10" s="1" t="str">
        <v>agricola</v>
      </c>
      <c r="B10" s="1" t="str">
        <v>ajonjoli</v>
      </c>
      <c r="C10" t="str">
        <v>ajonjolí</v>
      </c>
    </row>
    <row r="11" spans="1:3" x14ac:dyDescent="0.35">
      <c r="A11" s="1" t="str">
        <v>agricola</v>
      </c>
      <c r="B11" s="1" t="str">
        <v>algodon</v>
      </c>
      <c r="C11" t="str">
        <v>algodón</v>
      </c>
    </row>
    <row r="12" spans="1:3" x14ac:dyDescent="0.35">
      <c r="A12" s="1" t="str">
        <v>pecuaria</v>
      </c>
      <c r="B12" s="1" t="str">
        <v>apicultura</v>
      </c>
      <c r="C12" t="str">
        <v>apicultura</v>
      </c>
    </row>
    <row r="13" spans="1:3" x14ac:dyDescent="0.35">
      <c r="A13" s="1" t="str">
        <v>agricola</v>
      </c>
      <c r="B13" s="1" t="str">
        <v>arracacha</v>
      </c>
      <c r="C13" t="str">
        <v>arracacha</v>
      </c>
    </row>
    <row r="14" spans="1:3" x14ac:dyDescent="0.35">
      <c r="A14" s="1" t="str">
        <v>agricola</v>
      </c>
      <c r="B14" s="1" t="str">
        <v>arroz_riego</v>
      </c>
      <c r="C14" t="str">
        <v>arroz riego</v>
      </c>
    </row>
    <row r="15" spans="1:3" x14ac:dyDescent="0.35">
      <c r="A15" s="1" t="str">
        <v>agricola</v>
      </c>
      <c r="B15" s="1" t="str">
        <v>arroz_secano</v>
      </c>
      <c r="C15" t="str">
        <v>arroz secano</v>
      </c>
    </row>
    <row r="16" spans="1:3" x14ac:dyDescent="0.35">
      <c r="A16" s="1" t="str">
        <v>agricola</v>
      </c>
      <c r="B16" s="1" t="str">
        <v>arveja</v>
      </c>
      <c r="C16" t="str">
        <v>arveja</v>
      </c>
    </row>
    <row r="17" spans="1:3" x14ac:dyDescent="0.35">
      <c r="A17" s="1" t="str">
        <v>agricola</v>
      </c>
      <c r="B17" s="1" t="str">
        <v>asai</v>
      </c>
      <c r="C17" t="str">
        <v>açaí</v>
      </c>
    </row>
    <row r="18" spans="1:3" x14ac:dyDescent="0.35">
      <c r="A18" s="1" t="str">
        <v>pecuaria</v>
      </c>
      <c r="B18" s="1" t="str">
        <v>avicultura_engorde</v>
      </c>
      <c r="C18" t="str">
        <v>avicultura de engorde</v>
      </c>
    </row>
    <row r="19" spans="1:3" x14ac:dyDescent="0.35">
      <c r="A19" s="1" t="str">
        <v>pecuaria</v>
      </c>
      <c r="B19" s="1" t="str">
        <v>avicultura_postura</v>
      </c>
      <c r="C19" t="str">
        <v>avicultura de postura</v>
      </c>
    </row>
    <row r="20" spans="1:3" x14ac:dyDescent="0.35">
      <c r="A20" s="1" t="str">
        <v>agricola</v>
      </c>
      <c r="B20" s="1" t="str">
        <v>banano</v>
      </c>
      <c r="C20" t="str">
        <v>banano</v>
      </c>
    </row>
    <row r="21" spans="1:3" x14ac:dyDescent="0.35">
      <c r="A21" s="1" t="str">
        <v>agricola</v>
      </c>
      <c r="B21" s="1" t="str">
        <v>batata</v>
      </c>
      <c r="C21" t="str">
        <v>batata</v>
      </c>
    </row>
    <row r="22" spans="1:3" x14ac:dyDescent="0.35">
      <c r="A22" s="1" t="str">
        <v>agricola</v>
      </c>
      <c r="B22" s="1" t="str">
        <v>berenjena</v>
      </c>
      <c r="C22" t="str">
        <v>berenjena</v>
      </c>
    </row>
    <row r="23" spans="1:3" x14ac:dyDescent="0.35">
      <c r="A23" s="1" t="str">
        <v>agricola</v>
      </c>
      <c r="B23" s="1" t="str">
        <v>bijao</v>
      </c>
      <c r="C23" t="str">
        <v>bijao</v>
      </c>
    </row>
    <row r="24" spans="1:3" x14ac:dyDescent="0.35">
      <c r="A24" s="1" t="str">
        <v>agricola</v>
      </c>
      <c r="B24" s="1" t="str">
        <v>brocoli</v>
      </c>
      <c r="C24" t="str">
        <v>brócoli</v>
      </c>
    </row>
    <row r="25" spans="1:3" x14ac:dyDescent="0.35">
      <c r="A25" s="1" t="str">
        <v>pecuaria</v>
      </c>
      <c r="B25" s="1" t="str">
        <v>bufalos</v>
      </c>
      <c r="C25" t="str">
        <v>búfalos</v>
      </c>
    </row>
    <row r="26" spans="1:3" x14ac:dyDescent="0.35">
      <c r="A26" s="1" t="str">
        <v>agricola</v>
      </c>
      <c r="B26" s="1" t="str">
        <v>cacao</v>
      </c>
      <c r="C26" t="str">
        <v>cacao</v>
      </c>
    </row>
    <row r="27" spans="1:3" x14ac:dyDescent="0.35">
      <c r="A27" s="1" t="str">
        <v>agricola</v>
      </c>
      <c r="B27" s="1" t="str">
        <v>cacao_aguacate_criollo</v>
      </c>
      <c r="C27" t="str">
        <v>cacao en asocio con aguacate criollo</v>
      </c>
    </row>
    <row r="28" spans="1:3" x14ac:dyDescent="0.35">
      <c r="A28" s="1" t="str">
        <v>agricola</v>
      </c>
      <c r="B28" s="1" t="str">
        <v>cacao_aguacate_papelillo</v>
      </c>
      <c r="C28" t="str">
        <v>cacao en asocio con aguacate papelillo</v>
      </c>
    </row>
    <row r="29" spans="1:3" x14ac:dyDescent="0.35">
      <c r="A29" s="1" t="str">
        <v>agricola</v>
      </c>
      <c r="B29" s="1" t="str">
        <v>cacao_banano</v>
      </c>
      <c r="C29" t="str">
        <v>cacao en asocio con banano</v>
      </c>
    </row>
    <row r="30" spans="1:3" x14ac:dyDescent="0.35">
      <c r="A30" s="1" t="str">
        <v>agricola</v>
      </c>
      <c r="B30" s="1" t="str">
        <v>cacao_banano_aguacate</v>
      </c>
      <c r="C30" t="str">
        <v>cacao en asocio con banano y aguacate</v>
      </c>
    </row>
    <row r="31" spans="1:3" x14ac:dyDescent="0.35">
      <c r="A31" s="1" t="str">
        <v>agricola</v>
      </c>
      <c r="B31" s="1" t="str">
        <v>cacao_banano_aguacate_mandarina_naranja</v>
      </c>
      <c r="C31" t="str">
        <v>cacao en asocio con banano,aguacate, mandarina y naranja</v>
      </c>
    </row>
    <row r="32" spans="1:3" x14ac:dyDescent="0.35">
      <c r="A32" s="1" t="str">
        <v>agricola</v>
      </c>
      <c r="B32" s="1" t="str">
        <v>cacao_platano</v>
      </c>
      <c r="C32" t="str">
        <v>cacao en asocio con plátano</v>
      </c>
    </row>
    <row r="33" spans="1:3" x14ac:dyDescent="0.35">
      <c r="A33" s="1" t="str">
        <v>agricola</v>
      </c>
      <c r="B33" s="1" t="str">
        <v>cacao_platano_limon</v>
      </c>
      <c r="C33" t="str">
        <v>cacao_plátano_limón</v>
      </c>
    </row>
    <row r="34" spans="1:3" x14ac:dyDescent="0.35">
      <c r="A34" s="1" t="str">
        <v>agricola</v>
      </c>
      <c r="B34" s="1" t="str">
        <v>cacao_sombrio</v>
      </c>
      <c r="C34" t="str">
        <v>cacao sombrío</v>
      </c>
    </row>
    <row r="35" spans="1:3" x14ac:dyDescent="0.35">
      <c r="A35" s="1" t="str">
        <v>agricola</v>
      </c>
      <c r="B35" s="1" t="str">
        <v>cachaco</v>
      </c>
      <c r="C35" t="str">
        <v>cachaco</v>
      </c>
    </row>
    <row r="36" spans="1:3" x14ac:dyDescent="0.35">
      <c r="A36" s="1" t="str">
        <v>agricola</v>
      </c>
      <c r="B36" s="1" t="str">
        <v>cafe</v>
      </c>
      <c r="C36" t="str">
        <v>café</v>
      </c>
    </row>
    <row r="37" spans="1:3" x14ac:dyDescent="0.35">
      <c r="A37" s="1" t="str">
        <v>agricola</v>
      </c>
      <c r="B37" s="1" t="str">
        <v>cafe_aguacate</v>
      </c>
      <c r="C37" t="str">
        <v>café en asocio con aguacate</v>
      </c>
    </row>
    <row r="38" spans="1:3" x14ac:dyDescent="0.35">
      <c r="A38" s="1" t="str">
        <v>agricola</v>
      </c>
      <c r="B38" s="1" t="str">
        <v>cafe_frijol_arbustivo</v>
      </c>
      <c r="C38" t="str">
        <v>café en asocio con frijol arbustivo</v>
      </c>
    </row>
    <row r="39" spans="1:3" x14ac:dyDescent="0.35">
      <c r="A39" s="1" t="str">
        <v>agricola</v>
      </c>
      <c r="B39" s="1" t="str">
        <v>cafe_maiz</v>
      </c>
      <c r="C39" t="str">
        <v>café en asocio con maíz</v>
      </c>
    </row>
    <row r="40" spans="1:3" x14ac:dyDescent="0.35">
      <c r="A40" s="1" t="str">
        <v>agricola</v>
      </c>
      <c r="B40" s="1" t="str">
        <v>cafe_platano</v>
      </c>
      <c r="C40" t="str">
        <v>café en asocio con plátano</v>
      </c>
    </row>
    <row r="41" spans="1:3" x14ac:dyDescent="0.35">
      <c r="A41" s="1" t="str">
        <v>agricola</v>
      </c>
      <c r="B41" s="1" t="str">
        <v>cafe_platano_frutales_forestal</v>
      </c>
      <c r="C41" t="str">
        <v>café en asocio con plátano, frutales y sistema forestal</v>
      </c>
    </row>
    <row r="42" spans="1:3" x14ac:dyDescent="0.35">
      <c r="A42" s="1" t="str">
        <v>agricola</v>
      </c>
      <c r="B42" s="1" t="str">
        <v>cafe_sombrio</v>
      </c>
      <c r="C42" t="str">
        <v>Café en sistema de sombrío</v>
      </c>
    </row>
    <row r="43" spans="1:3" x14ac:dyDescent="0.35">
      <c r="A43" s="1" t="str">
        <v>agricola</v>
      </c>
      <c r="B43" s="1" t="str">
        <v>calabacin</v>
      </c>
      <c r="C43" t="str">
        <v>calabacín</v>
      </c>
    </row>
    <row r="44" spans="1:3" x14ac:dyDescent="0.35">
      <c r="A44" s="1" t="str">
        <v>pecuaria</v>
      </c>
      <c r="B44" s="1" t="str">
        <v>camaron</v>
      </c>
      <c r="C44" t="str">
        <v>camarón</v>
      </c>
    </row>
    <row r="45" spans="1:3" x14ac:dyDescent="0.35">
      <c r="A45" s="1" t="str">
        <v>agricola</v>
      </c>
      <c r="B45" s="1" t="str">
        <v>cana</v>
      </c>
      <c r="C45" t="str">
        <v>caña</v>
      </c>
    </row>
    <row r="46" spans="1:3" x14ac:dyDescent="0.35">
      <c r="A46" s="1" t="str">
        <v>agricola</v>
      </c>
      <c r="B46" s="1" t="str">
        <v>cana_flecha</v>
      </c>
      <c r="C46" t="str">
        <v>caña flecha</v>
      </c>
    </row>
    <row r="47" spans="1:3" x14ac:dyDescent="0.35">
      <c r="A47" s="1" t="str">
        <v>agricola</v>
      </c>
      <c r="B47" s="1" t="str">
        <v>cana_panelera</v>
      </c>
      <c r="C47" t="str">
        <v>caña panelera</v>
      </c>
    </row>
    <row r="48" spans="1:3" x14ac:dyDescent="0.35">
      <c r="A48" s="1" t="str">
        <v>pecuaria</v>
      </c>
      <c r="B48" s="1" t="str">
        <v>caprinos</v>
      </c>
      <c r="C48" t="str">
        <v>caprinos</v>
      </c>
    </row>
    <row r="49" spans="1:3" x14ac:dyDescent="0.35">
      <c r="A49" s="1" t="str">
        <v>agricola</v>
      </c>
      <c r="B49" s="1" t="str">
        <v>caucho</v>
      </c>
      <c r="C49" t="str">
        <v>caucho</v>
      </c>
    </row>
    <row r="50" spans="1:3" x14ac:dyDescent="0.35">
      <c r="A50" s="1" t="str">
        <v>agricola</v>
      </c>
      <c r="B50" s="1" t="str">
        <v>cebolla_bulbo</v>
      </c>
      <c r="C50" t="str">
        <v>cebolla bulbo</v>
      </c>
    </row>
    <row r="51" spans="1:3" x14ac:dyDescent="0.35">
      <c r="A51" s="1" t="str">
        <v>agricola</v>
      </c>
      <c r="B51" s="1" t="str">
        <v>cebolla_junca</v>
      </c>
      <c r="C51" t="str">
        <v>cebolla junca</v>
      </c>
    </row>
    <row r="52" spans="1:3" x14ac:dyDescent="0.35">
      <c r="A52" s="1" t="str">
        <v>agricola</v>
      </c>
      <c r="B52" s="1" t="str">
        <v>chontaduro</v>
      </c>
      <c r="C52" t="str">
        <v>chontaduro</v>
      </c>
    </row>
    <row r="53" spans="1:3" x14ac:dyDescent="0.35">
      <c r="A53" s="1" t="str">
        <v>agricola</v>
      </c>
      <c r="B53" s="1" t="str">
        <v>cilantro</v>
      </c>
      <c r="C53" t="str">
        <v>cilantro</v>
      </c>
    </row>
    <row r="54" spans="1:3" x14ac:dyDescent="0.35">
      <c r="A54" s="1" t="str">
        <v>agricola</v>
      </c>
      <c r="B54" s="1" t="str">
        <v>cilantro_morron</v>
      </c>
      <c r="C54" t="str">
        <v>cilantro morrón</v>
      </c>
    </row>
    <row r="55" spans="1:3" x14ac:dyDescent="0.35">
      <c r="A55" s="1" t="str">
        <v>agricola</v>
      </c>
      <c r="B55" s="1" t="str">
        <v>cilantro_repollo</v>
      </c>
      <c r="C55" t="str">
        <v>cilantro_repollo</v>
      </c>
    </row>
    <row r="56" spans="1:3" x14ac:dyDescent="0.35">
      <c r="A56" s="1" t="str">
        <v>agricola</v>
      </c>
      <c r="B56" s="1" t="str">
        <v>ciruela</v>
      </c>
      <c r="C56" t="str">
        <v>ciruela</v>
      </c>
    </row>
    <row r="57" spans="1:3" x14ac:dyDescent="0.35">
      <c r="A57" s="1" t="str">
        <v>agricola</v>
      </c>
      <c r="B57" s="1" t="str">
        <v>ciruela_castilla</v>
      </c>
      <c r="C57" t="str">
        <v>ciruela castilla</v>
      </c>
    </row>
    <row r="58" spans="1:3" x14ac:dyDescent="0.35">
      <c r="A58" s="1" t="str">
        <v>agricola</v>
      </c>
      <c r="B58" s="1" t="str">
        <v>ciruela_costena</v>
      </c>
      <c r="C58" t="str">
        <v>ciruela costeña</v>
      </c>
    </row>
    <row r="59" spans="1:3" x14ac:dyDescent="0.35">
      <c r="A59" s="1" t="str">
        <v>agricola</v>
      </c>
      <c r="B59" s="1" t="str">
        <v>citricos</v>
      </c>
      <c r="C59" t="str">
        <v>cítricos</v>
      </c>
    </row>
    <row r="60" spans="1:3" x14ac:dyDescent="0.35">
      <c r="A60" s="1" t="str">
        <v>agricola</v>
      </c>
      <c r="B60" s="1" t="str">
        <v>coco</v>
      </c>
      <c r="C60" t="str">
        <v>coco</v>
      </c>
    </row>
    <row r="61" spans="1:3" x14ac:dyDescent="0.35">
      <c r="A61" s="1" t="str">
        <v>pecuaria</v>
      </c>
      <c r="B61" s="1" t="str">
        <v>codornices</v>
      </c>
      <c r="C61" t="str">
        <v>codornices</v>
      </c>
    </row>
    <row r="62" spans="1:3" x14ac:dyDescent="0.35">
      <c r="A62" s="1" t="str">
        <v>agricola</v>
      </c>
      <c r="B62" s="1" t="str">
        <v>coliflor</v>
      </c>
      <c r="C62" t="str">
        <v>coliflor</v>
      </c>
    </row>
    <row r="63" spans="1:3" x14ac:dyDescent="0.35">
      <c r="A63" s="1" t="str">
        <v>pecuaria</v>
      </c>
      <c r="B63" s="1" t="str">
        <v>cunicultura</v>
      </c>
      <c r="C63" t="str">
        <v>cunicultura</v>
      </c>
    </row>
    <row r="64" spans="1:3" x14ac:dyDescent="0.35">
      <c r="A64" s="1" t="str">
        <v>pecuaria</v>
      </c>
      <c r="B64" s="1" t="str">
        <v>cuyicultura</v>
      </c>
      <c r="C64" t="str">
        <v>cuyicultura</v>
      </c>
    </row>
    <row r="65" spans="1:3" x14ac:dyDescent="0.35">
      <c r="A65" s="1" t="str">
        <v>agricola</v>
      </c>
      <c r="B65" s="1" t="str">
        <v>espinaca</v>
      </c>
      <c r="C65" t="str">
        <v>espinaca</v>
      </c>
    </row>
    <row r="66" spans="1:3" x14ac:dyDescent="0.35">
      <c r="A66" s="1" t="str">
        <v>agricola</v>
      </c>
      <c r="B66" s="1" t="str">
        <v>fique</v>
      </c>
      <c r="C66" t="str">
        <v>fique</v>
      </c>
    </row>
    <row r="67" spans="1:3" x14ac:dyDescent="0.35">
      <c r="A67" s="1" t="str">
        <v>agricola</v>
      </c>
      <c r="B67" s="1" t="str">
        <v>frijol</v>
      </c>
      <c r="C67" t="str">
        <v>frijol</v>
      </c>
    </row>
    <row r="68" spans="1:3" x14ac:dyDescent="0.35">
      <c r="A68" s="1" t="str">
        <v>agricola</v>
      </c>
      <c r="B68" s="1" t="str">
        <v>frijol_arbustivo</v>
      </c>
      <c r="C68" t="str">
        <v>frjiol arbustivo</v>
      </c>
    </row>
    <row r="69" spans="1:3" x14ac:dyDescent="0.35">
      <c r="A69" s="1" t="str">
        <v>agricola</v>
      </c>
      <c r="B69" s="1" t="str">
        <v>frijol_cabeza_negra</v>
      </c>
      <c r="C69" t="str">
        <v>frijol cabeza negra</v>
      </c>
    </row>
    <row r="70" spans="1:3" x14ac:dyDescent="0.35">
      <c r="A70" s="1" t="str">
        <v>agricola</v>
      </c>
      <c r="B70" s="1" t="str">
        <v>frijol_caraota</v>
      </c>
      <c r="C70" t="str">
        <v>frijol caraota</v>
      </c>
    </row>
    <row r="71" spans="1:3" x14ac:dyDescent="0.35">
      <c r="A71" s="1" t="str">
        <v>agricola</v>
      </c>
      <c r="B71" s="1" t="str">
        <v>frijol_caupi</v>
      </c>
      <c r="C71" t="str">
        <v>frijol caupí</v>
      </c>
    </row>
    <row r="72" spans="1:3" x14ac:dyDescent="0.35">
      <c r="A72" s="1" t="str">
        <v>agricola</v>
      </c>
      <c r="B72" s="1" t="str">
        <v>frijol_rosado_zaragoza</v>
      </c>
      <c r="C72" t="str">
        <v>frijol rosado zaragoza</v>
      </c>
    </row>
    <row r="73" spans="1:3" x14ac:dyDescent="0.35">
      <c r="A73" s="1" t="str">
        <v>agricola</v>
      </c>
      <c r="B73" s="1" t="str">
        <v>frijol_voluble</v>
      </c>
      <c r="C73" t="str">
        <v>frijol voluble</v>
      </c>
    </row>
    <row r="74" spans="1:3" x14ac:dyDescent="0.35">
      <c r="A74" s="1" t="str">
        <v>agricola</v>
      </c>
      <c r="B74" s="1" t="str">
        <v>frijol_zaragoza</v>
      </c>
      <c r="C74" t="str">
        <v>frijol zaragoza</v>
      </c>
    </row>
    <row r="75" spans="1:3" x14ac:dyDescent="0.35">
      <c r="A75" s="1" t="str">
        <v>agricola</v>
      </c>
      <c r="B75" s="1" t="str">
        <v>frijol_zaragoza</v>
      </c>
      <c r="C75" t="str">
        <v>frijol zaragoza</v>
      </c>
    </row>
    <row r="76" spans="1:3" x14ac:dyDescent="0.35">
      <c r="A76" s="1" t="str">
        <v>pecuaria</v>
      </c>
      <c r="B76" s="1" t="str">
        <v>ganaderia_carne</v>
      </c>
      <c r="C76" t="str">
        <v>ganadería de carne</v>
      </c>
    </row>
    <row r="77" spans="1:3" x14ac:dyDescent="0.35">
      <c r="A77" s="1" t="str">
        <v>pecuaria</v>
      </c>
      <c r="B77" s="1" t="str">
        <v>ganaderia_dp</v>
      </c>
      <c r="C77" t="str">
        <v>ganadería doble propósito</v>
      </c>
    </row>
    <row r="78" spans="1:3" x14ac:dyDescent="0.35">
      <c r="A78" s="1" t="str">
        <v>pecuaria</v>
      </c>
      <c r="B78" s="1" t="str">
        <v>ganaderia_leche</v>
      </c>
      <c r="C78" t="str">
        <v>ganadería de leche</v>
      </c>
    </row>
    <row r="79" spans="1:3" x14ac:dyDescent="0.35">
      <c r="A79" s="1" t="str">
        <v>agricola</v>
      </c>
      <c r="B79" s="1" t="str">
        <v>granadilla</v>
      </c>
      <c r="C79" t="str">
        <v>granadilla</v>
      </c>
    </row>
    <row r="80" spans="1:3" x14ac:dyDescent="0.35">
      <c r="A80" s="1" t="str">
        <v>agricola</v>
      </c>
      <c r="B80" s="1" t="str">
        <v>guandul</v>
      </c>
      <c r="C80" t="str">
        <v>guandul</v>
      </c>
    </row>
    <row r="81" spans="1:3" x14ac:dyDescent="0.35">
      <c r="A81" s="1" t="str">
        <v>agricola</v>
      </c>
      <c r="B81" s="1" t="str">
        <v>guayaba</v>
      </c>
      <c r="C81" t="str">
        <v>guayaba</v>
      </c>
    </row>
    <row r="82" spans="1:3" x14ac:dyDescent="0.35">
      <c r="A82" s="1" t="str">
        <v>agricola</v>
      </c>
      <c r="B82" s="1" t="str">
        <v>gulupa</v>
      </c>
      <c r="C82" t="str">
        <v>gulupa</v>
      </c>
    </row>
    <row r="83" spans="1:3" x14ac:dyDescent="0.35">
      <c r="A83" s="1" t="str">
        <v>agricola</v>
      </c>
      <c r="B83" s="1" t="str">
        <v>hierbabuena</v>
      </c>
      <c r="C83" t="str">
        <v>hierbabuena</v>
      </c>
    </row>
    <row r="84" spans="1:3" x14ac:dyDescent="0.35">
      <c r="A84" s="1" t="str">
        <v>agricola</v>
      </c>
      <c r="B84" s="1" t="str">
        <v>hortalizas*</v>
      </c>
      <c r="C84" t="str">
        <v>hortalizas</v>
      </c>
    </row>
    <row r="85" spans="1:3" x14ac:dyDescent="0.35">
      <c r="A85" s="1" t="str">
        <v>agricola</v>
      </c>
      <c r="B85" s="1" t="str">
        <v xml:space="preserve">lechuga </v>
      </c>
      <c r="C85" t="str">
        <v>lechuga</v>
      </c>
    </row>
    <row r="86" spans="1:3" x14ac:dyDescent="0.35">
      <c r="A86" s="1" t="str">
        <v>agricola</v>
      </c>
      <c r="B86" s="1" t="str">
        <v>lechuga_gourmet</v>
      </c>
      <c r="C86" t="str">
        <v>lechuga gourmet</v>
      </c>
    </row>
    <row r="87" spans="1:3" x14ac:dyDescent="0.35">
      <c r="A87" s="1" t="str">
        <v>agricola</v>
      </c>
      <c r="B87" s="1" t="str">
        <v>limon</v>
      </c>
      <c r="C87" t="str">
        <v>limón</v>
      </c>
    </row>
    <row r="88" spans="1:3" x14ac:dyDescent="0.35">
      <c r="A88" s="1" t="str">
        <v>agricola</v>
      </c>
      <c r="B88" s="1" t="str">
        <v>limon_castilla</v>
      </c>
      <c r="C88" t="str">
        <v>limón de castilla</v>
      </c>
    </row>
    <row r="89" spans="1:3" x14ac:dyDescent="0.35">
      <c r="A89" s="1" t="str">
        <v>agricola</v>
      </c>
      <c r="B89" s="1" t="str">
        <v>limon_castilla_limon_mandarino</v>
      </c>
      <c r="C89" t="str">
        <v>limón de castilla y limón mandarino</v>
      </c>
    </row>
    <row r="90" spans="1:3" x14ac:dyDescent="0.35">
      <c r="A90" s="1" t="str">
        <v>agricola</v>
      </c>
      <c r="B90" s="1" t="str">
        <v>limon_criollo</v>
      </c>
      <c r="C90" t="str">
        <v>limón criollo</v>
      </c>
    </row>
    <row r="91" spans="1:3" x14ac:dyDescent="0.35">
      <c r="A91" s="1" t="str">
        <v>agricola</v>
      </c>
      <c r="B91" s="1" t="str">
        <v>limon_mandarina</v>
      </c>
      <c r="C91" t="str">
        <v xml:space="preserve">limón en asocio con mandarina </v>
      </c>
    </row>
    <row r="92" spans="1:3" x14ac:dyDescent="0.35">
      <c r="A92" s="1" t="str">
        <v>agricola</v>
      </c>
      <c r="B92" s="1" t="str">
        <v>limon_mandarino</v>
      </c>
      <c r="C92" t="str">
        <v>limón mandarino</v>
      </c>
    </row>
    <row r="93" spans="1:3" x14ac:dyDescent="0.35">
      <c r="A93" s="1" t="str">
        <v>agricola</v>
      </c>
      <c r="B93" s="1" t="str">
        <v>limon_tahiti</v>
      </c>
      <c r="C93" t="str">
        <v>limón Tahití</v>
      </c>
    </row>
    <row r="94" spans="1:3" x14ac:dyDescent="0.35">
      <c r="A94" s="1" t="str">
        <v>agricola</v>
      </c>
      <c r="B94" s="1" t="str">
        <v>maiz</v>
      </c>
      <c r="C94" t="str">
        <v>maíz</v>
      </c>
    </row>
    <row r="95" spans="1:3" x14ac:dyDescent="0.35">
      <c r="A95" s="1" t="str">
        <v>agricola</v>
      </c>
      <c r="B95" s="1" t="str">
        <v>maiz amarillo</v>
      </c>
      <c r="C95" t="str">
        <v>maíz amarillo</v>
      </c>
    </row>
    <row r="96" spans="1:3" x14ac:dyDescent="0.35">
      <c r="A96" s="1" t="str">
        <v>agricola</v>
      </c>
      <c r="B96" s="1" t="str">
        <v>maiz puya</v>
      </c>
      <c r="C96" t="str">
        <v>maíz puya</v>
      </c>
    </row>
    <row r="97" spans="1:3" x14ac:dyDescent="0.35">
      <c r="A97" s="1" t="str">
        <v>agricola</v>
      </c>
      <c r="B97" s="1" t="str">
        <v>maiz_amarillo</v>
      </c>
      <c r="C97" t="str">
        <v xml:space="preserve">Maíz amarillo </v>
      </c>
    </row>
    <row r="98" spans="1:3" x14ac:dyDescent="0.35">
      <c r="A98" s="1" t="str">
        <v>agricola</v>
      </c>
      <c r="B98" s="1" t="str">
        <v>maiz_amarillo_tradicional</v>
      </c>
      <c r="C98" t="str">
        <v>maíz amarillo  tradicional</v>
      </c>
    </row>
    <row r="99" spans="1:3" x14ac:dyDescent="0.35">
      <c r="A99" s="1" t="str">
        <v>agricola</v>
      </c>
      <c r="B99" s="1" t="str">
        <v>maiz_blanco</v>
      </c>
      <c r="C99" t="str">
        <v>Maíz blanco tradicional</v>
      </c>
    </row>
    <row r="100" spans="1:3" x14ac:dyDescent="0.35">
      <c r="A100" s="1" t="str">
        <v>agricola</v>
      </c>
      <c r="B100" s="1" t="str">
        <v>maiz_blanco_tradicional</v>
      </c>
      <c r="C100" t="str">
        <v>maíz blanco tradicional</v>
      </c>
    </row>
    <row r="101" spans="1:3" x14ac:dyDescent="0.35">
      <c r="A101" s="1" t="str">
        <v>agricola</v>
      </c>
      <c r="B101" s="1" t="str">
        <v>maiz_puya</v>
      </c>
      <c r="C101" t="str">
        <v>maíz puya</v>
      </c>
    </row>
    <row r="102" spans="1:3" x14ac:dyDescent="0.35">
      <c r="A102" s="1" t="str">
        <v>agricola</v>
      </c>
      <c r="B102" s="1" t="str">
        <v>maiz_tecnificado</v>
      </c>
      <c r="C102" t="str">
        <v>maíz tecnificado</v>
      </c>
    </row>
    <row r="103" spans="1:3" x14ac:dyDescent="0.35">
      <c r="A103" s="1" t="str">
        <v>agricola</v>
      </c>
      <c r="B103" s="1" t="str">
        <v>maiz_tradicional</v>
      </c>
      <c r="C103" t="str">
        <v>maíz tradicional</v>
      </c>
    </row>
    <row r="104" spans="1:3" x14ac:dyDescent="0.35">
      <c r="A104" s="1" t="str">
        <v>agricola</v>
      </c>
      <c r="B104" s="1" t="str">
        <v>malanga</v>
      </c>
      <c r="C104" t="str">
        <v>malanga</v>
      </c>
    </row>
    <row r="105" spans="1:3" x14ac:dyDescent="0.35">
      <c r="A105" s="1" t="str">
        <v>agricola</v>
      </c>
      <c r="B105" s="1" t="str">
        <v>mamoncillo</v>
      </c>
      <c r="C105" t="str">
        <v>mamoncillo</v>
      </c>
    </row>
    <row r="106" spans="1:3" x14ac:dyDescent="0.35">
      <c r="A106" s="1" t="str">
        <v>agricola</v>
      </c>
      <c r="B106" s="1" t="str">
        <v>mamoncillo</v>
      </c>
      <c r="C106" t="str">
        <v>mamoncillo</v>
      </c>
    </row>
    <row r="107" spans="1:3" x14ac:dyDescent="0.35">
      <c r="A107" s="1" t="str">
        <v>agricola</v>
      </c>
      <c r="B107" s="1" t="str">
        <v>mandarina</v>
      </c>
      <c r="C107" t="str">
        <v>mandarina</v>
      </c>
    </row>
    <row r="108" spans="1:3" x14ac:dyDescent="0.35">
      <c r="A108" s="1" t="str">
        <v>agricola</v>
      </c>
      <c r="B108" s="1" t="str">
        <v>mango</v>
      </c>
      <c r="C108" t="str">
        <v>mango</v>
      </c>
    </row>
    <row r="109" spans="1:3" x14ac:dyDescent="0.35">
      <c r="A109" s="1" t="str">
        <v>agricola</v>
      </c>
      <c r="B109" s="1" t="str">
        <v>mango_hilaza</v>
      </c>
      <c r="C109" t="str">
        <v>mango hilaza</v>
      </c>
    </row>
    <row r="110" spans="1:3" x14ac:dyDescent="0.35">
      <c r="A110" s="1" t="str">
        <v>agricola</v>
      </c>
      <c r="B110" s="1" t="str">
        <v>mango_keitt</v>
      </c>
      <c r="C110" t="str">
        <v>mango keitt</v>
      </c>
    </row>
    <row r="111" spans="1:3" x14ac:dyDescent="0.35">
      <c r="A111" s="1" t="str">
        <v>agricola</v>
      </c>
      <c r="B111" s="1" t="str">
        <v>mango_tommy</v>
      </c>
      <c r="C111" t="str">
        <v>mango tommy</v>
      </c>
    </row>
    <row r="112" spans="1:3" x14ac:dyDescent="0.35">
      <c r="A112" s="1" t="str">
        <v>agricola</v>
      </c>
      <c r="B112" s="1" t="str">
        <v>maracuya</v>
      </c>
      <c r="C112" t="str">
        <v>maracuyá</v>
      </c>
    </row>
    <row r="113" spans="1:3" x14ac:dyDescent="0.35">
      <c r="A113" s="1" t="str">
        <v>agricola</v>
      </c>
      <c r="B113" s="1" t="str">
        <v>melon</v>
      </c>
      <c r="C113" t="str">
        <v xml:space="preserve">melón </v>
      </c>
    </row>
    <row r="114" spans="1:3" x14ac:dyDescent="0.35">
      <c r="A114" s="1" t="str">
        <v>agricola</v>
      </c>
      <c r="B114" s="1" t="str">
        <v>mora</v>
      </c>
      <c r="C114" t="str">
        <v>mora</v>
      </c>
    </row>
    <row r="115" spans="1:3" x14ac:dyDescent="0.35">
      <c r="A115" s="1" t="str">
        <v>agricola</v>
      </c>
      <c r="B115" s="1" t="str">
        <v>name</v>
      </c>
      <c r="C115" t="str">
        <v>ñame</v>
      </c>
    </row>
    <row r="116" spans="1:3" x14ac:dyDescent="0.35">
      <c r="A116" s="1" t="str">
        <v>agricola</v>
      </c>
      <c r="B116" s="1" t="str">
        <v>name_diamante</v>
      </c>
      <c r="C116" t="str">
        <v>ñame diamante</v>
      </c>
    </row>
    <row r="117" spans="1:3" x14ac:dyDescent="0.35">
      <c r="A117" s="1" t="str">
        <v>agricola</v>
      </c>
      <c r="B117" s="1" t="str">
        <v>name_espino</v>
      </c>
      <c r="C117" t="str">
        <v>ñame espino</v>
      </c>
    </row>
    <row r="118" spans="1:3" x14ac:dyDescent="0.35">
      <c r="A118" s="1" t="str">
        <v>agricola</v>
      </c>
      <c r="B118" s="1" t="str">
        <v>naranja</v>
      </c>
      <c r="C118" t="str">
        <v>naranja</v>
      </c>
    </row>
    <row r="119" spans="1:3" x14ac:dyDescent="0.35">
      <c r="A119" s="1" t="str">
        <v>agricola</v>
      </c>
      <c r="B119" s="1" t="str">
        <v>naranja_valencia</v>
      </c>
      <c r="C119" t="str">
        <v>naranja valencia</v>
      </c>
    </row>
    <row r="120" spans="1:3" x14ac:dyDescent="0.35">
      <c r="A120" s="1" t="str">
        <v>pecuaria</v>
      </c>
      <c r="B120" s="1" t="str">
        <v>ovinos</v>
      </c>
      <c r="C120" t="str">
        <v>ovinos</v>
      </c>
    </row>
    <row r="121" spans="1:3" x14ac:dyDescent="0.35">
      <c r="A121" s="1" t="str">
        <v>agricola</v>
      </c>
      <c r="B121" s="1" t="str">
        <v>palma_aceite</v>
      </c>
      <c r="C121" t="str">
        <v>palma de aceite</v>
      </c>
    </row>
    <row r="122" spans="1:3" x14ac:dyDescent="0.35">
      <c r="A122" s="1" t="str">
        <v>agricola</v>
      </c>
      <c r="B122" s="1" t="str">
        <v>papa</v>
      </c>
      <c r="C122" t="str">
        <v>papa</v>
      </c>
    </row>
    <row r="123" spans="1:3" x14ac:dyDescent="0.35">
      <c r="A123" s="1" t="str">
        <v>agricola</v>
      </c>
      <c r="B123" s="1" t="str">
        <v>papa_criolla</v>
      </c>
      <c r="C123" t="str">
        <v>papa criolla</v>
      </c>
    </row>
    <row r="124" spans="1:3" x14ac:dyDescent="0.35">
      <c r="A124" s="1" t="str">
        <v>agricola</v>
      </c>
      <c r="B124" s="1" t="str">
        <v>papaya</v>
      </c>
      <c r="C124" t="str">
        <v>papaya</v>
      </c>
    </row>
    <row r="125" spans="1:3" x14ac:dyDescent="0.35">
      <c r="A125" s="1" t="str">
        <v>agricola</v>
      </c>
      <c r="B125" s="1" t="str">
        <v>patilla</v>
      </c>
      <c r="C125" t="str">
        <v>patilla</v>
      </c>
    </row>
    <row r="126" spans="1:3" x14ac:dyDescent="0.35">
      <c r="A126" s="1" t="str">
        <v>agricola</v>
      </c>
      <c r="B126" s="1" t="str">
        <v>patilla_melon</v>
      </c>
      <c r="C126" t="str">
        <v>patilla en asocio con melón</v>
      </c>
    </row>
    <row r="127" spans="1:3" x14ac:dyDescent="0.35">
      <c r="A127" s="1" t="str">
        <v>agricola</v>
      </c>
      <c r="B127" s="1" t="str">
        <v>pepino_guiso</v>
      </c>
      <c r="C127" t="str">
        <v>pepino guiso</v>
      </c>
    </row>
    <row r="128" spans="1:3" x14ac:dyDescent="0.35">
      <c r="A128" s="1" t="str">
        <v>pecuaria</v>
      </c>
      <c r="B128" s="1" t="str">
        <v>piangua</v>
      </c>
      <c r="C128" t="str">
        <v>piangua</v>
      </c>
    </row>
    <row r="129" spans="1:3" x14ac:dyDescent="0.35">
      <c r="A129" s="1" t="str">
        <v>agricola</v>
      </c>
      <c r="B129" s="1" t="str">
        <v>pimenton</v>
      </c>
      <c r="C129" t="str">
        <v>pimentón</v>
      </c>
    </row>
    <row r="130" spans="1:3" x14ac:dyDescent="0.35">
      <c r="A130" s="1" t="str">
        <v>agricola</v>
      </c>
      <c r="B130" s="1" t="str">
        <v>pimienta</v>
      </c>
      <c r="C130" t="str">
        <v>pimienta</v>
      </c>
    </row>
    <row r="131" spans="1:3" x14ac:dyDescent="0.35">
      <c r="A131" s="1" t="str">
        <v>agricola</v>
      </c>
      <c r="B131" s="1" t="str">
        <v>pimientos</v>
      </c>
      <c r="C131" t="str">
        <v>pimientos</v>
      </c>
    </row>
    <row r="132" spans="1:3" x14ac:dyDescent="0.35">
      <c r="A132" s="1" t="str">
        <v>agricola</v>
      </c>
      <c r="B132" s="1" t="str">
        <v>piña</v>
      </c>
      <c r="C132" t="str">
        <v>piña</v>
      </c>
    </row>
    <row r="133" spans="1:3" x14ac:dyDescent="0.35">
      <c r="A133" s="1" t="str">
        <v>pecuaria</v>
      </c>
      <c r="B133" s="1" t="str">
        <v>piscicultura_bocachico</v>
      </c>
      <c r="C133" t="str">
        <v>piscicultura</v>
      </c>
    </row>
    <row r="134" spans="1:3" x14ac:dyDescent="0.35">
      <c r="A134" s="1" t="str">
        <v>pecuaria</v>
      </c>
      <c r="B134" s="1" t="str">
        <v>piscicultura_cachama</v>
      </c>
      <c r="C134" t="str">
        <v>piscicultura cachama</v>
      </c>
    </row>
    <row r="135" spans="1:3" x14ac:dyDescent="0.35">
      <c r="A135" s="1" t="str">
        <v>pecuaria</v>
      </c>
      <c r="B135" s="1" t="str">
        <v>piscicultura_cachama_bocachico</v>
      </c>
      <c r="C135" t="str">
        <v>piscicultura cachama bocachico</v>
      </c>
    </row>
    <row r="136" spans="1:3" x14ac:dyDescent="0.35">
      <c r="A136" s="1" t="str">
        <v>pecuaria</v>
      </c>
      <c r="B136" s="1" t="str">
        <v>piscicultura_tilapia</v>
      </c>
      <c r="C136" t="str">
        <v>piscicultura tilapia</v>
      </c>
    </row>
    <row r="137" spans="1:3" x14ac:dyDescent="0.35">
      <c r="A137" s="1" t="str">
        <v>pecuaria</v>
      </c>
      <c r="B137" s="1" t="str">
        <v>piscicultura_tilapia_bocachico</v>
      </c>
      <c r="C137" t="str">
        <v>piscicultura tilapia y bocachico</v>
      </c>
    </row>
    <row r="138" spans="1:3" x14ac:dyDescent="0.35">
      <c r="A138" s="1" t="str">
        <v>pecuaria</v>
      </c>
      <c r="B138" s="1" t="str">
        <v>piscicultura_tilapia_cachama</v>
      </c>
      <c r="C138" t="str">
        <v>piscicultura tilapia y cachama</v>
      </c>
    </row>
    <row r="139" spans="1:3" x14ac:dyDescent="0.35">
      <c r="A139" s="1" t="str">
        <v>pecuaria</v>
      </c>
      <c r="B139" s="1" t="str">
        <v>piscicultura_cachama_mojarra</v>
      </c>
      <c r="C139" t="str">
        <v>piscicultura cachama y mojarra</v>
      </c>
    </row>
    <row r="140" spans="1:3" x14ac:dyDescent="0.35">
      <c r="A140" s="1" t="str">
        <v>pecuaria</v>
      </c>
      <c r="B140" s="1" t="str">
        <v>piscicultura_trucha</v>
      </c>
      <c r="C140" t="str">
        <v>piscicultura trucha</v>
      </c>
    </row>
    <row r="141" spans="1:3" x14ac:dyDescent="0.35">
      <c r="A141" s="1" t="str">
        <v>agricola</v>
      </c>
      <c r="B141" s="1" t="str">
        <v>platano</v>
      </c>
      <c r="C141" t="str">
        <v>plátano</v>
      </c>
    </row>
    <row r="142" spans="1:3" x14ac:dyDescent="0.35">
      <c r="A142" s="1" t="str">
        <v>agricola</v>
      </c>
      <c r="B142" s="1" t="str">
        <v>platano_harton</v>
      </c>
      <c r="C142" t="str">
        <v>plátano hartón</v>
      </c>
    </row>
    <row r="143" spans="1:3" x14ac:dyDescent="0.35">
      <c r="A143" s="1" t="str">
        <v>pecuaria</v>
      </c>
      <c r="B143" s="1" t="str">
        <v>porcicultura_ceba</v>
      </c>
      <c r="C143" t="str">
        <v>porcicultura de ceba</v>
      </c>
    </row>
    <row r="144" spans="1:3" x14ac:dyDescent="0.35">
      <c r="A144" s="1" t="str">
        <v>pecuaria</v>
      </c>
      <c r="B144" s="1" t="str">
        <v>porcicultura_ciclo_completo</v>
      </c>
      <c r="C144" t="str">
        <v>porcicultura de ciclo completo</v>
      </c>
    </row>
    <row r="145" spans="1:3" x14ac:dyDescent="0.35">
      <c r="A145" s="1" t="str">
        <v>pecuaria</v>
      </c>
      <c r="B145" s="1" t="str">
        <v>porcicultura_cria</v>
      </c>
      <c r="C145" t="str">
        <v>porcicultura de cría</v>
      </c>
    </row>
    <row r="146" spans="1:3" x14ac:dyDescent="0.35">
      <c r="A146" s="1" t="str">
        <v>pecuaria</v>
      </c>
      <c r="B146" s="1" t="str">
        <v>porcicultura_cria_levante</v>
      </c>
      <c r="C146" t="str">
        <v>porcicultura de cría y levante</v>
      </c>
    </row>
    <row r="147" spans="1:3" x14ac:dyDescent="0.35">
      <c r="A147" s="1" t="str">
        <v>agricola</v>
      </c>
      <c r="B147" s="1" t="str">
        <v>rambutan</v>
      </c>
      <c r="C147" t="str">
        <v>rambutan</v>
      </c>
    </row>
    <row r="148" spans="1:3" x14ac:dyDescent="0.35">
      <c r="A148" s="1" t="str">
        <v>agricola</v>
      </c>
      <c r="B148" s="1" t="str">
        <v>remolacha</v>
      </c>
      <c r="C148" t="str">
        <v>remolacha</v>
      </c>
    </row>
    <row r="149" spans="1:3" x14ac:dyDescent="0.35">
      <c r="A149" s="1" t="str">
        <v>agricola</v>
      </c>
      <c r="B149" s="1" t="str">
        <v>repollo</v>
      </c>
      <c r="C149" t="str">
        <v>repollo</v>
      </c>
    </row>
    <row r="150" spans="1:3" x14ac:dyDescent="0.35">
      <c r="A150" s="1" t="str">
        <v>agricola</v>
      </c>
      <c r="B150" s="1" t="str">
        <v>sacha_inchi</v>
      </c>
      <c r="C150" t="str">
        <v>sacha inchi</v>
      </c>
    </row>
    <row r="151" spans="1:3" x14ac:dyDescent="0.35">
      <c r="A151" s="1" t="str">
        <v>agricola</v>
      </c>
      <c r="B151" s="1" t="str">
        <v>sorgo</v>
      </c>
      <c r="C151" t="str">
        <v>sorgo</v>
      </c>
    </row>
    <row r="152" spans="1:3" x14ac:dyDescent="0.35">
      <c r="A152" s="1" t="str">
        <v>agricola</v>
      </c>
      <c r="B152" s="1" t="str">
        <v>soya</v>
      </c>
      <c r="C152" t="str">
        <v>soya</v>
      </c>
    </row>
    <row r="153" spans="1:3" x14ac:dyDescent="0.35">
      <c r="A153" s="1" t="str">
        <v>agricola</v>
      </c>
      <c r="B153" s="1" t="str">
        <v>stevia</v>
      </c>
      <c r="C153" t="str">
        <v>stevia</v>
      </c>
    </row>
    <row r="154" spans="1:3" x14ac:dyDescent="0.35">
      <c r="A154" s="1" t="str">
        <v>agricola</v>
      </c>
      <c r="B154" s="1" t="str">
        <v>tabaco</v>
      </c>
      <c r="C154" t="str">
        <v>tabaco</v>
      </c>
    </row>
    <row r="155" spans="1:3" x14ac:dyDescent="0.35">
      <c r="A155" s="1" t="str">
        <v>agricola</v>
      </c>
      <c r="B155" s="1" t="str">
        <v>tomate_arbol</v>
      </c>
      <c r="C155" t="str">
        <v>tomate de árbol</v>
      </c>
    </row>
    <row r="156" spans="1:3" x14ac:dyDescent="0.35">
      <c r="A156" s="1" t="str">
        <v>agricola</v>
      </c>
      <c r="B156" s="1" t="str">
        <v>tomate_cherry</v>
      </c>
      <c r="C156" t="str">
        <v>tomate cherry</v>
      </c>
    </row>
    <row r="157" spans="1:3" x14ac:dyDescent="0.35">
      <c r="A157" s="1" t="str">
        <v>agricola</v>
      </c>
      <c r="B157" s="1" t="str">
        <v>tomate_mesa</v>
      </c>
      <c r="C157" t="str">
        <v>tomate de mesa</v>
      </c>
    </row>
    <row r="158" spans="1:3" x14ac:dyDescent="0.35">
      <c r="A158" s="1" t="str">
        <v>agricola</v>
      </c>
      <c r="B158" s="1" t="str">
        <v>uchuva</v>
      </c>
      <c r="C158" t="str">
        <v>uchuva</v>
      </c>
    </row>
    <row r="159" spans="1:3" x14ac:dyDescent="0.35">
      <c r="A159" s="1" t="str">
        <v>agricola</v>
      </c>
      <c r="B159" s="1" t="str">
        <v>uva</v>
      </c>
      <c r="C159" t="str">
        <v>uva</v>
      </c>
    </row>
    <row r="160" spans="1:3" x14ac:dyDescent="0.35">
      <c r="A160" s="1" t="str">
        <v>agricola</v>
      </c>
      <c r="B160" s="1" t="str">
        <v>yuca</v>
      </c>
      <c r="C160" t="str">
        <v>yuca</v>
      </c>
    </row>
    <row r="161" spans="1:3" x14ac:dyDescent="0.35">
      <c r="A161" s="1" t="str">
        <v>agricola</v>
      </c>
      <c r="B161" s="1" t="str">
        <v>yuca_industrial</v>
      </c>
      <c r="C161" t="str">
        <v>yuca para uso industrial</v>
      </c>
    </row>
    <row r="162" spans="1:3" x14ac:dyDescent="0.35">
      <c r="A162" s="1" t="str">
        <v>agricola</v>
      </c>
      <c r="B162" s="1" t="str">
        <v>yuca_maiz</v>
      </c>
      <c r="C162" t="str">
        <v>yuca en asocio con maíz</v>
      </c>
    </row>
    <row r="163" spans="1:3" x14ac:dyDescent="0.35">
      <c r="A163" s="1" t="str">
        <v>agricola</v>
      </c>
      <c r="B163" s="1" t="str">
        <v>yuca_maiz_ahuyama</v>
      </c>
      <c r="C163" t="str">
        <v>yuca en asocio con maíz y ahuyama</v>
      </c>
    </row>
    <row r="164" spans="1:3" x14ac:dyDescent="0.35">
      <c r="A164" s="1" t="str">
        <v>agricola</v>
      </c>
      <c r="B164" s="1" t="str">
        <v>yuca_maiz_name</v>
      </c>
      <c r="C164" t="str">
        <v>yuca en asocio con maíz y ñame</v>
      </c>
    </row>
    <row r="165" spans="1:3" x14ac:dyDescent="0.35">
      <c r="A165" s="1" t="str">
        <v>agricola</v>
      </c>
      <c r="B165" s="1" t="str">
        <v>yuca_maiz_name_patilla</v>
      </c>
      <c r="C165" t="str">
        <v>Yuca en asocio con maíz, ñame y patilla</v>
      </c>
    </row>
    <row r="166" spans="1:3" x14ac:dyDescent="0.35">
      <c r="A166" s="1" t="str">
        <v>agricola</v>
      </c>
      <c r="B166" s="1" t="str">
        <v>yuca_maiz_patilla</v>
      </c>
      <c r="C166" t="str">
        <v>yuca en asocio con maíz y patilla</v>
      </c>
    </row>
    <row r="167" spans="1:3" x14ac:dyDescent="0.35">
      <c r="A167" s="1" t="str">
        <v>agricola</v>
      </c>
      <c r="B167" s="1" t="str">
        <v>yuca_name</v>
      </c>
      <c r="C167" t="str">
        <v>yuca en asocio con ñame</v>
      </c>
    </row>
    <row r="168" spans="1:3" x14ac:dyDescent="0.35">
      <c r="A168" s="1" t="str">
        <v>agricola</v>
      </c>
      <c r="B168" s="1" t="str">
        <v>zanahoria</v>
      </c>
      <c r="C168" t="str">
        <v>zanahoria</v>
      </c>
    </row>
    <row r="169" spans="1:3" x14ac:dyDescent="0.35">
      <c r="A169" s="1" t="str">
        <v>agricola</v>
      </c>
      <c r="B169" s="1" t="str">
        <v>pepino_cohombro</v>
      </c>
      <c r="C169" t="str">
        <v>pepino cohombro</v>
      </c>
    </row>
    <row r="170" spans="1:3" x14ac:dyDescent="0.35">
      <c r="A170" s="1" t="str">
        <v>agricola</v>
      </c>
      <c r="B170" s="1" t="str">
        <v>habichuela</v>
      </c>
      <c r="C170" t="str">
        <v>habichuela</v>
      </c>
    </row>
    <row r="171" spans="1:3" x14ac:dyDescent="0.35">
      <c r="A171" s="1">
        <v>0</v>
      </c>
      <c r="B171" s="1">
        <v>0</v>
      </c>
      <c r="C171">
        <v>0</v>
      </c>
    </row>
    <row r="172" spans="1:3" x14ac:dyDescent="0.35">
      <c r="A172" s="1">
        <v>0</v>
      </c>
      <c r="B172" s="1">
        <v>0</v>
      </c>
      <c r="C172">
        <v>0</v>
      </c>
    </row>
    <row r="173" spans="1:3" x14ac:dyDescent="0.35">
      <c r="A173" s="1">
        <v>0</v>
      </c>
      <c r="B173" s="1">
        <v>0</v>
      </c>
      <c r="C173">
        <v>0</v>
      </c>
    </row>
    <row r="174" spans="1:3" x14ac:dyDescent="0.35">
      <c r="A174" s="1">
        <v>0</v>
      </c>
      <c r="B174" s="1">
        <v>0</v>
      </c>
      <c r="C174">
        <v>0</v>
      </c>
    </row>
    <row r="175" spans="1:3" x14ac:dyDescent="0.35">
      <c r="A175" s="1">
        <v>0</v>
      </c>
      <c r="B175" s="1">
        <v>0</v>
      </c>
      <c r="C175">
        <v>0</v>
      </c>
    </row>
    <row r="176" spans="1:3" x14ac:dyDescent="0.35">
      <c r="A176" s="1">
        <v>0</v>
      </c>
      <c r="B176" s="1">
        <v>0</v>
      </c>
      <c r="C176">
        <v>0</v>
      </c>
    </row>
    <row r="177" spans="1:3" x14ac:dyDescent="0.35">
      <c r="A177" s="1">
        <v>0</v>
      </c>
      <c r="B177" s="1">
        <v>0</v>
      </c>
      <c r="C177">
        <v>0</v>
      </c>
    </row>
    <row r="178" spans="1:3" x14ac:dyDescent="0.35">
      <c r="A178" s="1">
        <v>0</v>
      </c>
      <c r="B178" s="1">
        <v>0</v>
      </c>
      <c r="C178">
        <v>0</v>
      </c>
    </row>
    <row r="179" spans="1:3" x14ac:dyDescent="0.35">
      <c r="A179" s="1">
        <v>0</v>
      </c>
      <c r="B179" s="1">
        <v>0</v>
      </c>
      <c r="C179">
        <v>0</v>
      </c>
    </row>
    <row r="180" spans="1:3" x14ac:dyDescent="0.35">
      <c r="A180" s="1">
        <v>0</v>
      </c>
      <c r="B180" s="1">
        <v>0</v>
      </c>
      <c r="C180">
        <v>0</v>
      </c>
    </row>
    <row r="181" spans="1:3" x14ac:dyDescent="0.35">
      <c r="A181" s="1">
        <v>0</v>
      </c>
      <c r="B181" s="1">
        <v>0</v>
      </c>
      <c r="C181">
        <v>0</v>
      </c>
    </row>
    <row r="182" spans="1:3" x14ac:dyDescent="0.35">
      <c r="A182" s="1">
        <v>0</v>
      </c>
      <c r="B182" s="1">
        <v>0</v>
      </c>
      <c r="C182">
        <v>0</v>
      </c>
    </row>
    <row r="183" spans="1:3" x14ac:dyDescent="0.35">
      <c r="A183" s="1">
        <v>0</v>
      </c>
      <c r="B183" s="1">
        <v>0</v>
      </c>
      <c r="C183">
        <v>0</v>
      </c>
    </row>
    <row r="184" spans="1:3" x14ac:dyDescent="0.35">
      <c r="A184" s="1">
        <v>0</v>
      </c>
      <c r="B184" s="1">
        <v>0</v>
      </c>
      <c r="C184">
        <v>0</v>
      </c>
    </row>
    <row r="185" spans="1:3" x14ac:dyDescent="0.35">
      <c r="A185" s="1">
        <v>0</v>
      </c>
      <c r="B185" s="1">
        <v>0</v>
      </c>
      <c r="C185">
        <v>0</v>
      </c>
    </row>
    <row r="186" spans="1:3" x14ac:dyDescent="0.35">
      <c r="A186" s="1">
        <v>0</v>
      </c>
      <c r="B186" s="1">
        <v>0</v>
      </c>
      <c r="C186">
        <v>0</v>
      </c>
    </row>
    <row r="187" spans="1:3" x14ac:dyDescent="0.35">
      <c r="A187" s="1">
        <v>0</v>
      </c>
      <c r="B187" s="1">
        <v>0</v>
      </c>
      <c r="C187">
        <v>0</v>
      </c>
    </row>
    <row r="188" spans="1:3" x14ac:dyDescent="0.35">
      <c r="A188" s="1">
        <v>0</v>
      </c>
      <c r="B188" s="1">
        <v>0</v>
      </c>
      <c r="C188">
        <v>0</v>
      </c>
    </row>
    <row r="189" spans="1:3" x14ac:dyDescent="0.35">
      <c r="A189" s="1">
        <v>0</v>
      </c>
      <c r="B189" s="1">
        <v>0</v>
      </c>
      <c r="C189">
        <v>0</v>
      </c>
    </row>
    <row r="190" spans="1:3" x14ac:dyDescent="0.35">
      <c r="A190" s="1">
        <v>0</v>
      </c>
      <c r="B190" s="1">
        <v>0</v>
      </c>
      <c r="C190">
        <v>0</v>
      </c>
    </row>
    <row r="191" spans="1:3" x14ac:dyDescent="0.35">
      <c r="A191" s="1">
        <v>0</v>
      </c>
      <c r="B191" s="1">
        <v>0</v>
      </c>
      <c r="C191">
        <v>0</v>
      </c>
    </row>
    <row r="192" spans="1:3" x14ac:dyDescent="0.35">
      <c r="A192" s="1">
        <v>0</v>
      </c>
      <c r="B192" s="1">
        <v>0</v>
      </c>
      <c r="C192">
        <v>0</v>
      </c>
    </row>
    <row r="193" spans="1:3" x14ac:dyDescent="0.35">
      <c r="A193" s="1">
        <v>0</v>
      </c>
      <c r="B193" s="1">
        <v>0</v>
      </c>
      <c r="C193">
        <v>0</v>
      </c>
    </row>
    <row r="194" spans="1:3" x14ac:dyDescent="0.35">
      <c r="A194" s="1">
        <v>0</v>
      </c>
      <c r="B194" s="1">
        <v>0</v>
      </c>
      <c r="C194">
        <v>0</v>
      </c>
    </row>
    <row r="195" spans="1:3" x14ac:dyDescent="0.35">
      <c r="A195" s="1">
        <v>0</v>
      </c>
      <c r="B195" s="1">
        <v>0</v>
      </c>
      <c r="C195">
        <v>0</v>
      </c>
    </row>
    <row r="196" spans="1:3" x14ac:dyDescent="0.35">
      <c r="A196" s="1">
        <v>0</v>
      </c>
      <c r="B196" s="1">
        <v>0</v>
      </c>
      <c r="C196">
        <v>0</v>
      </c>
    </row>
    <row r="197" spans="1:3" x14ac:dyDescent="0.35">
      <c r="A197" s="1">
        <v>0</v>
      </c>
      <c r="B197" s="1">
        <v>0</v>
      </c>
      <c r="C197">
        <v>0</v>
      </c>
    </row>
    <row r="198" spans="1:3" x14ac:dyDescent="0.35">
      <c r="A198" s="1">
        <v>0</v>
      </c>
      <c r="B198" s="1">
        <v>0</v>
      </c>
      <c r="C198">
        <v>0</v>
      </c>
    </row>
    <row r="199" spans="1:3" x14ac:dyDescent="0.35">
      <c r="A199" s="1">
        <v>0</v>
      </c>
      <c r="B199" s="1">
        <v>0</v>
      </c>
      <c r="C199">
        <v>0</v>
      </c>
    </row>
    <row r="200" spans="1:3" x14ac:dyDescent="0.35">
      <c r="A200" s="1">
        <v>0</v>
      </c>
      <c r="B200" s="1">
        <v>0</v>
      </c>
      <c r="C200">
        <v>0</v>
      </c>
    </row>
    <row r="201" spans="1:3" x14ac:dyDescent="0.35">
      <c r="A201" s="1">
        <v>0</v>
      </c>
      <c r="B201" s="1">
        <v>0</v>
      </c>
      <c r="C201">
        <v>0</v>
      </c>
    </row>
    <row r="202" spans="1:3" x14ac:dyDescent="0.35">
      <c r="A202" s="1">
        <v>0</v>
      </c>
      <c r="B202" s="1">
        <v>0</v>
      </c>
      <c r="C202">
        <v>0</v>
      </c>
    </row>
    <row r="203" spans="1:3" x14ac:dyDescent="0.35">
      <c r="A203" s="1">
        <v>0</v>
      </c>
      <c r="B203" s="1">
        <v>0</v>
      </c>
      <c r="C203">
        <v>0</v>
      </c>
    </row>
    <row r="204" spans="1:3" x14ac:dyDescent="0.35">
      <c r="A204" s="1">
        <v>0</v>
      </c>
      <c r="B204" s="1">
        <v>0</v>
      </c>
      <c r="C204">
        <v>0</v>
      </c>
    </row>
    <row r="205" spans="1:3" x14ac:dyDescent="0.35">
      <c r="A205" s="1">
        <v>0</v>
      </c>
      <c r="B205" s="1">
        <v>0</v>
      </c>
      <c r="C205">
        <v>0</v>
      </c>
    </row>
    <row r="206" spans="1:3" x14ac:dyDescent="0.35">
      <c r="A206" s="1">
        <v>0</v>
      </c>
      <c r="B206" s="1">
        <v>0</v>
      </c>
      <c r="C206">
        <v>0</v>
      </c>
    </row>
    <row r="207" spans="1:3" x14ac:dyDescent="0.35">
      <c r="A207" s="1">
        <v>0</v>
      </c>
      <c r="B207" s="1">
        <v>0</v>
      </c>
      <c r="C207">
        <v>0</v>
      </c>
    </row>
    <row r="208" spans="1:3" x14ac:dyDescent="0.35">
      <c r="A208" s="1">
        <v>0</v>
      </c>
      <c r="B208" s="1">
        <v>0</v>
      </c>
      <c r="C208">
        <v>0</v>
      </c>
    </row>
    <row r="209" spans="1:3" x14ac:dyDescent="0.35">
      <c r="A209" s="1">
        <v>0</v>
      </c>
      <c r="B209" s="1">
        <v>0</v>
      </c>
      <c r="C209">
        <v>0</v>
      </c>
    </row>
    <row r="210" spans="1:3" x14ac:dyDescent="0.35">
      <c r="A210" s="1">
        <v>0</v>
      </c>
      <c r="B210" s="1">
        <v>0</v>
      </c>
      <c r="C210">
        <v>0</v>
      </c>
    </row>
    <row r="211" spans="1:3" x14ac:dyDescent="0.35">
      <c r="A211" s="1">
        <v>0</v>
      </c>
      <c r="B211" s="1">
        <v>0</v>
      </c>
      <c r="C211">
        <v>0</v>
      </c>
    </row>
    <row r="212" spans="1:3" x14ac:dyDescent="0.35">
      <c r="A212" s="1">
        <v>0</v>
      </c>
      <c r="B212" s="1">
        <v>0</v>
      </c>
      <c r="C212">
        <v>0</v>
      </c>
    </row>
    <row r="213" spans="1:3" x14ac:dyDescent="0.35">
      <c r="A213" s="1">
        <v>0</v>
      </c>
      <c r="B213" s="1">
        <v>0</v>
      </c>
      <c r="C213">
        <v>0</v>
      </c>
    </row>
    <row r="214" spans="1:3" x14ac:dyDescent="0.35">
      <c r="A214" s="1">
        <v>0</v>
      </c>
      <c r="B214" s="1">
        <v>0</v>
      </c>
      <c r="C214">
        <v>0</v>
      </c>
    </row>
    <row r="215" spans="1:3" x14ac:dyDescent="0.35">
      <c r="A215" s="1">
        <v>0</v>
      </c>
      <c r="B215" s="1">
        <v>0</v>
      </c>
      <c r="C215">
        <v>0</v>
      </c>
    </row>
    <row r="216" spans="1:3" x14ac:dyDescent="0.35">
      <c r="A216" s="1">
        <v>0</v>
      </c>
      <c r="B216" s="1">
        <v>0</v>
      </c>
      <c r="C216">
        <v>0</v>
      </c>
    </row>
    <row r="217" spans="1:3" x14ac:dyDescent="0.35">
      <c r="A217" s="1">
        <v>0</v>
      </c>
      <c r="B217" s="1">
        <v>0</v>
      </c>
      <c r="C217">
        <v>0</v>
      </c>
    </row>
    <row r="218" spans="1:3" x14ac:dyDescent="0.35">
      <c r="A218" s="1">
        <v>0</v>
      </c>
      <c r="B218" s="1">
        <v>0</v>
      </c>
      <c r="C218">
        <v>0</v>
      </c>
    </row>
    <row r="219" spans="1:3" x14ac:dyDescent="0.35">
      <c r="A219" s="1">
        <v>0</v>
      </c>
      <c r="B219" s="1">
        <v>0</v>
      </c>
      <c r="C219">
        <v>0</v>
      </c>
    </row>
    <row r="220" spans="1:3" x14ac:dyDescent="0.35">
      <c r="A220" s="1">
        <v>0</v>
      </c>
      <c r="B220" s="1">
        <v>0</v>
      </c>
      <c r="C220">
        <v>0</v>
      </c>
    </row>
    <row r="221" spans="1:3" x14ac:dyDescent="0.35">
      <c r="A221" s="1">
        <v>0</v>
      </c>
      <c r="B221" s="1">
        <v>0</v>
      </c>
      <c r="C221">
        <v>0</v>
      </c>
    </row>
    <row r="222" spans="1:3" x14ac:dyDescent="0.35">
      <c r="A222" s="1">
        <v>0</v>
      </c>
      <c r="B222" s="1">
        <v>0</v>
      </c>
      <c r="C222">
        <v>0</v>
      </c>
    </row>
    <row r="223" spans="1:3" x14ac:dyDescent="0.35">
      <c r="A223" s="1">
        <v>0</v>
      </c>
      <c r="B223" s="1">
        <v>0</v>
      </c>
      <c r="C223">
        <v>0</v>
      </c>
    </row>
    <row r="224" spans="1:3" x14ac:dyDescent="0.35">
      <c r="A224" s="1">
        <v>0</v>
      </c>
      <c r="B224" s="1">
        <v>0</v>
      </c>
      <c r="C224">
        <v>0</v>
      </c>
    </row>
    <row r="225" spans="1:3" x14ac:dyDescent="0.35">
      <c r="A225" s="1">
        <v>0</v>
      </c>
      <c r="B225" s="1">
        <v>0</v>
      </c>
      <c r="C225">
        <v>0</v>
      </c>
    </row>
    <row r="226" spans="1:3" x14ac:dyDescent="0.35">
      <c r="A226" s="1">
        <v>0</v>
      </c>
      <c r="B226" s="1">
        <v>0</v>
      </c>
      <c r="C226">
        <v>0</v>
      </c>
    </row>
    <row r="227" spans="1:3" x14ac:dyDescent="0.35">
      <c r="A227" s="1">
        <v>0</v>
      </c>
      <c r="B227" s="1">
        <v>0</v>
      </c>
      <c r="C227">
        <v>0</v>
      </c>
    </row>
    <row r="228" spans="1:3" x14ac:dyDescent="0.35">
      <c r="A228" s="1">
        <v>0</v>
      </c>
      <c r="B228" s="1">
        <v>0</v>
      </c>
      <c r="C228">
        <v>0</v>
      </c>
    </row>
    <row r="229" spans="1:3" x14ac:dyDescent="0.35">
      <c r="A229" s="1">
        <v>0</v>
      </c>
      <c r="B229" s="1">
        <v>0</v>
      </c>
      <c r="C229">
        <v>0</v>
      </c>
    </row>
    <row r="230" spans="1:3" x14ac:dyDescent="0.35">
      <c r="A230" s="1">
        <v>0</v>
      </c>
      <c r="B230" s="1">
        <v>0</v>
      </c>
      <c r="C230">
        <v>0</v>
      </c>
    </row>
    <row r="231" spans="1:3" x14ac:dyDescent="0.35">
      <c r="A231" s="1">
        <v>0</v>
      </c>
      <c r="B231" s="1">
        <v>0</v>
      </c>
      <c r="C231">
        <v>0</v>
      </c>
    </row>
    <row r="232" spans="1:3" x14ac:dyDescent="0.35">
      <c r="A232" s="1">
        <v>0</v>
      </c>
      <c r="B232" s="1">
        <v>0</v>
      </c>
      <c r="C232">
        <v>0</v>
      </c>
    </row>
    <row r="233" spans="1:3" x14ac:dyDescent="0.35">
      <c r="A233" s="1">
        <v>0</v>
      </c>
      <c r="B233" s="1">
        <v>0</v>
      </c>
      <c r="C233">
        <v>0</v>
      </c>
    </row>
    <row r="234" spans="1:3" x14ac:dyDescent="0.35">
      <c r="A234" s="1">
        <v>0</v>
      </c>
      <c r="B234" s="1">
        <v>0</v>
      </c>
      <c r="C234">
        <v>0</v>
      </c>
    </row>
    <row r="235" spans="1:3" x14ac:dyDescent="0.35">
      <c r="A235" s="1">
        <v>0</v>
      </c>
      <c r="B235" s="1">
        <v>0</v>
      </c>
      <c r="C235">
        <v>0</v>
      </c>
    </row>
    <row r="236" spans="1:3" x14ac:dyDescent="0.35">
      <c r="A236" s="1">
        <v>0</v>
      </c>
      <c r="B236" s="1">
        <v>0</v>
      </c>
      <c r="C236">
        <v>0</v>
      </c>
    </row>
    <row r="237" spans="1:3" x14ac:dyDescent="0.35">
      <c r="A237" s="1">
        <v>0</v>
      </c>
      <c r="B237" s="1">
        <v>0</v>
      </c>
      <c r="C237">
        <v>0</v>
      </c>
    </row>
    <row r="238" spans="1:3" x14ac:dyDescent="0.35">
      <c r="A238" s="1">
        <v>0</v>
      </c>
      <c r="B238" s="1">
        <v>0</v>
      </c>
      <c r="C238">
        <v>0</v>
      </c>
    </row>
    <row r="239" spans="1:3" x14ac:dyDescent="0.35">
      <c r="A239" s="1">
        <v>0</v>
      </c>
      <c r="B239" s="1">
        <v>0</v>
      </c>
      <c r="C239">
        <v>0</v>
      </c>
    </row>
    <row r="240" spans="1:3" x14ac:dyDescent="0.35">
      <c r="A240" s="1">
        <v>0</v>
      </c>
      <c r="B240" s="1">
        <v>0</v>
      </c>
      <c r="C240">
        <v>0</v>
      </c>
    </row>
    <row r="241" spans="1:3" x14ac:dyDescent="0.35">
      <c r="A241" s="1">
        <v>0</v>
      </c>
      <c r="B241" s="1">
        <v>0</v>
      </c>
      <c r="C241">
        <v>0</v>
      </c>
    </row>
    <row r="242" spans="1:3" x14ac:dyDescent="0.35">
      <c r="A242" s="1">
        <v>0</v>
      </c>
      <c r="B242" s="1">
        <v>0</v>
      </c>
      <c r="C242">
        <v>0</v>
      </c>
    </row>
    <row r="243" spans="1:3" x14ac:dyDescent="0.35">
      <c r="A243" s="1">
        <v>0</v>
      </c>
      <c r="B243" s="1">
        <v>0</v>
      </c>
      <c r="C243">
        <v>0</v>
      </c>
    </row>
    <row r="244" spans="1:3" x14ac:dyDescent="0.35">
      <c r="A244" s="1">
        <v>0</v>
      </c>
      <c r="B244" s="1">
        <v>0</v>
      </c>
      <c r="C244">
        <v>0</v>
      </c>
    </row>
    <row r="245" spans="1:3" x14ac:dyDescent="0.35">
      <c r="A245" s="1">
        <v>0</v>
      </c>
      <c r="B245" s="1">
        <v>0</v>
      </c>
      <c r="C245">
        <v>0</v>
      </c>
    </row>
    <row r="246" spans="1:3" x14ac:dyDescent="0.35">
      <c r="A246" s="1">
        <v>0</v>
      </c>
      <c r="B246" s="1">
        <v>0</v>
      </c>
      <c r="C246">
        <v>0</v>
      </c>
    </row>
    <row r="247" spans="1:3" x14ac:dyDescent="0.35">
      <c r="A247" s="1">
        <v>0</v>
      </c>
      <c r="B247" s="1">
        <v>0</v>
      </c>
      <c r="C247">
        <v>0</v>
      </c>
    </row>
    <row r="248" spans="1:3" x14ac:dyDescent="0.35">
      <c r="A248" s="1">
        <v>0</v>
      </c>
      <c r="B248" s="1">
        <v>0</v>
      </c>
      <c r="C248">
        <v>0</v>
      </c>
    </row>
    <row r="249" spans="1:3" x14ac:dyDescent="0.35">
      <c r="A249" s="1">
        <v>0</v>
      </c>
      <c r="B249" s="1">
        <v>0</v>
      </c>
      <c r="C249">
        <v>0</v>
      </c>
    </row>
    <row r="250" spans="1:3" x14ac:dyDescent="0.35">
      <c r="A250" s="1">
        <v>0</v>
      </c>
      <c r="B250" s="1">
        <v>0</v>
      </c>
      <c r="C250">
        <v>0</v>
      </c>
    </row>
    <row r="251" spans="1:3" x14ac:dyDescent="0.35">
      <c r="A251" s="1">
        <v>0</v>
      </c>
      <c r="B251" s="1">
        <v>0</v>
      </c>
      <c r="C251">
        <v>0</v>
      </c>
    </row>
    <row r="252" spans="1:3" x14ac:dyDescent="0.35">
      <c r="A252" s="1">
        <v>0</v>
      </c>
      <c r="B252" s="1">
        <v>0</v>
      </c>
      <c r="C252">
        <v>0</v>
      </c>
    </row>
    <row r="253" spans="1:3" x14ac:dyDescent="0.35">
      <c r="A253" s="1">
        <v>0</v>
      </c>
      <c r="B253" s="1">
        <v>0</v>
      </c>
      <c r="C253">
        <v>0</v>
      </c>
    </row>
    <row r="254" spans="1:3" x14ac:dyDescent="0.35">
      <c r="A254" s="1">
        <v>0</v>
      </c>
      <c r="B254" s="1">
        <v>0</v>
      </c>
      <c r="C254">
        <v>0</v>
      </c>
    </row>
    <row r="255" spans="1:3" x14ac:dyDescent="0.35">
      <c r="A255" s="1">
        <v>0</v>
      </c>
      <c r="B255" s="1">
        <v>0</v>
      </c>
      <c r="C255">
        <v>0</v>
      </c>
    </row>
    <row r="256" spans="1:3" x14ac:dyDescent="0.35">
      <c r="A256" s="1">
        <v>0</v>
      </c>
      <c r="B256" s="1">
        <v>0</v>
      </c>
      <c r="C256">
        <v>0</v>
      </c>
    </row>
    <row r="257" spans="1:3" x14ac:dyDescent="0.35">
      <c r="A257" s="1">
        <v>0</v>
      </c>
      <c r="B257" s="1">
        <v>0</v>
      </c>
      <c r="C257">
        <v>0</v>
      </c>
    </row>
    <row r="258" spans="1:3" x14ac:dyDescent="0.35">
      <c r="A258" s="1">
        <v>0</v>
      </c>
      <c r="B258" s="1">
        <v>0</v>
      </c>
      <c r="C258">
        <v>0</v>
      </c>
    </row>
    <row r="259" spans="1:3" x14ac:dyDescent="0.35">
      <c r="A259" s="1">
        <v>0</v>
      </c>
      <c r="B259" s="1">
        <v>0</v>
      </c>
      <c r="C259">
        <v>0</v>
      </c>
    </row>
    <row r="260" spans="1:3" x14ac:dyDescent="0.35">
      <c r="A260" s="1">
        <v>0</v>
      </c>
      <c r="B260" s="1">
        <v>0</v>
      </c>
      <c r="C260">
        <v>0</v>
      </c>
    </row>
    <row r="261" spans="1:3" x14ac:dyDescent="0.35">
      <c r="A261" s="1">
        <v>0</v>
      </c>
      <c r="B261" s="1">
        <v>0</v>
      </c>
      <c r="C261">
        <v>0</v>
      </c>
    </row>
    <row r="262" spans="1:3" x14ac:dyDescent="0.35">
      <c r="A262" s="1">
        <v>0</v>
      </c>
      <c r="B262" s="1">
        <v>0</v>
      </c>
      <c r="C262">
        <v>0</v>
      </c>
    </row>
    <row r="263" spans="1:3" x14ac:dyDescent="0.35">
      <c r="A263" s="1">
        <v>0</v>
      </c>
      <c r="B263" s="1">
        <v>0</v>
      </c>
      <c r="C263">
        <v>0</v>
      </c>
    </row>
    <row r="264" spans="1:3" x14ac:dyDescent="0.35">
      <c r="A264" s="1">
        <v>0</v>
      </c>
      <c r="B264" s="1">
        <v>0</v>
      </c>
      <c r="C264">
        <v>0</v>
      </c>
    </row>
    <row r="265" spans="1:3" x14ac:dyDescent="0.35">
      <c r="A265" s="1">
        <v>0</v>
      </c>
      <c r="B265" s="1">
        <v>0</v>
      </c>
      <c r="C265">
        <v>0</v>
      </c>
    </row>
    <row r="266" spans="1:3" x14ac:dyDescent="0.35">
      <c r="A266" s="1">
        <v>0</v>
      </c>
      <c r="B266" s="1">
        <v>0</v>
      </c>
      <c r="C266">
        <v>0</v>
      </c>
    </row>
    <row r="267" spans="1:3" x14ac:dyDescent="0.35">
      <c r="A267" s="1">
        <v>0</v>
      </c>
      <c r="B267" s="1">
        <v>0</v>
      </c>
      <c r="C267">
        <v>0</v>
      </c>
    </row>
    <row r="268" spans="1:3" x14ac:dyDescent="0.35">
      <c r="A268" s="1">
        <v>0</v>
      </c>
      <c r="B268" s="1">
        <v>0</v>
      </c>
      <c r="C268">
        <v>0</v>
      </c>
    </row>
    <row r="269" spans="1:3" x14ac:dyDescent="0.35">
      <c r="A269" s="1">
        <v>0</v>
      </c>
      <c r="B269" s="1">
        <v>0</v>
      </c>
      <c r="C269">
        <v>0</v>
      </c>
    </row>
    <row r="270" spans="1:3" x14ac:dyDescent="0.35">
      <c r="A270" s="1">
        <v>0</v>
      </c>
      <c r="B270" s="1">
        <v>0</v>
      </c>
      <c r="C270">
        <v>0</v>
      </c>
    </row>
    <row r="271" spans="1:3" x14ac:dyDescent="0.35">
      <c r="A271" s="1">
        <v>0</v>
      </c>
      <c r="B271" s="1">
        <v>0</v>
      </c>
      <c r="C271">
        <v>0</v>
      </c>
    </row>
    <row r="272" spans="1:3" x14ac:dyDescent="0.35">
      <c r="A272" s="1">
        <v>0</v>
      </c>
      <c r="B272" s="1">
        <v>0</v>
      </c>
      <c r="C272">
        <v>0</v>
      </c>
    </row>
    <row r="273" spans="1:3" x14ac:dyDescent="0.35">
      <c r="A273" s="1">
        <v>0</v>
      </c>
      <c r="B273" s="1">
        <v>0</v>
      </c>
      <c r="C273">
        <v>0</v>
      </c>
    </row>
    <row r="274" spans="1:3" x14ac:dyDescent="0.35">
      <c r="A274" s="1">
        <v>0</v>
      </c>
      <c r="B274" s="1">
        <v>0</v>
      </c>
      <c r="C274">
        <v>0</v>
      </c>
    </row>
    <row r="275" spans="1:3" x14ac:dyDescent="0.35">
      <c r="A275" s="1">
        <v>0</v>
      </c>
      <c r="B275" s="1">
        <v>0</v>
      </c>
      <c r="C275">
        <v>0</v>
      </c>
    </row>
    <row r="276" spans="1:3" x14ac:dyDescent="0.35">
      <c r="A276" s="1">
        <v>0</v>
      </c>
      <c r="B276" s="1">
        <v>0</v>
      </c>
      <c r="C276">
        <v>0</v>
      </c>
    </row>
    <row r="277" spans="1:3" x14ac:dyDescent="0.35">
      <c r="A277" s="1">
        <v>0</v>
      </c>
      <c r="B277" s="1">
        <v>0</v>
      </c>
      <c r="C277">
        <v>0</v>
      </c>
    </row>
    <row r="278" spans="1:3" x14ac:dyDescent="0.35">
      <c r="A278" s="1">
        <v>0</v>
      </c>
      <c r="B278" s="1">
        <v>0</v>
      </c>
      <c r="C278">
        <v>0</v>
      </c>
    </row>
    <row r="279" spans="1:3" x14ac:dyDescent="0.35">
      <c r="A279" s="1">
        <v>0</v>
      </c>
      <c r="B279" s="1">
        <v>0</v>
      </c>
      <c r="C279">
        <v>0</v>
      </c>
    </row>
    <row r="280" spans="1:3" x14ac:dyDescent="0.35">
      <c r="A280" s="1">
        <v>0</v>
      </c>
      <c r="B280" s="1">
        <v>0</v>
      </c>
      <c r="C280">
        <v>0</v>
      </c>
    </row>
    <row r="281" spans="1:3" x14ac:dyDescent="0.35">
      <c r="A281" s="1">
        <v>0</v>
      </c>
      <c r="B281" s="1">
        <v>0</v>
      </c>
      <c r="C281">
        <v>0</v>
      </c>
    </row>
    <row r="282" spans="1:3" x14ac:dyDescent="0.35">
      <c r="A282" s="1">
        <v>0</v>
      </c>
      <c r="B282" s="1">
        <v>0</v>
      </c>
      <c r="C282">
        <v>0</v>
      </c>
    </row>
    <row r="283" spans="1:3" x14ac:dyDescent="0.35">
      <c r="A283" s="1">
        <v>0</v>
      </c>
      <c r="B283" s="1">
        <v>0</v>
      </c>
      <c r="C283">
        <v>0</v>
      </c>
    </row>
    <row r="284" spans="1:3" x14ac:dyDescent="0.35">
      <c r="A284" s="1">
        <v>0</v>
      </c>
      <c r="B284" s="1">
        <v>0</v>
      </c>
      <c r="C284">
        <v>0</v>
      </c>
    </row>
    <row r="285" spans="1:3" x14ac:dyDescent="0.35">
      <c r="A285" s="1">
        <v>0</v>
      </c>
      <c r="B285" s="1">
        <v>0</v>
      </c>
      <c r="C285">
        <v>0</v>
      </c>
    </row>
    <row r="286" spans="1:3" x14ac:dyDescent="0.35">
      <c r="A286" s="1">
        <v>0</v>
      </c>
      <c r="B286" s="1">
        <v>0</v>
      </c>
      <c r="C286">
        <v>0</v>
      </c>
    </row>
    <row r="287" spans="1:3" x14ac:dyDescent="0.35">
      <c r="A287" s="1">
        <v>0</v>
      </c>
      <c r="B287" s="1">
        <v>0</v>
      </c>
      <c r="C287">
        <v>0</v>
      </c>
    </row>
    <row r="288" spans="1:3" x14ac:dyDescent="0.35">
      <c r="A288" s="1">
        <v>0</v>
      </c>
      <c r="B288" s="1">
        <v>0</v>
      </c>
      <c r="C288">
        <v>0</v>
      </c>
    </row>
    <row r="289" spans="1:3" x14ac:dyDescent="0.35">
      <c r="A289" s="1">
        <v>0</v>
      </c>
      <c r="B289" s="1">
        <v>0</v>
      </c>
      <c r="C289">
        <v>0</v>
      </c>
    </row>
    <row r="290" spans="1:3" x14ac:dyDescent="0.35">
      <c r="A290" s="1">
        <v>0</v>
      </c>
      <c r="B290" s="1">
        <v>0</v>
      </c>
      <c r="C290">
        <v>0</v>
      </c>
    </row>
    <row r="291" spans="1:3" x14ac:dyDescent="0.35">
      <c r="A291" s="1">
        <v>0</v>
      </c>
      <c r="B291" s="1">
        <v>0</v>
      </c>
      <c r="C291">
        <v>0</v>
      </c>
    </row>
    <row r="292" spans="1:3" x14ac:dyDescent="0.35">
      <c r="A292" s="1">
        <v>0</v>
      </c>
      <c r="B292" s="1">
        <v>0</v>
      </c>
      <c r="C292">
        <v>0</v>
      </c>
    </row>
    <row r="293" spans="1:3" x14ac:dyDescent="0.35">
      <c r="A293" s="1">
        <v>0</v>
      </c>
      <c r="B293" s="1">
        <v>0</v>
      </c>
      <c r="C293">
        <v>0</v>
      </c>
    </row>
    <row r="294" spans="1:3" x14ac:dyDescent="0.35">
      <c r="A294" s="1">
        <v>0</v>
      </c>
      <c r="B294" s="1">
        <v>0</v>
      </c>
      <c r="C294">
        <v>0</v>
      </c>
    </row>
    <row r="295" spans="1:3" x14ac:dyDescent="0.35">
      <c r="A295" s="1">
        <v>0</v>
      </c>
      <c r="B295" s="1">
        <v>0</v>
      </c>
      <c r="C295">
        <v>0</v>
      </c>
    </row>
    <row r="296" spans="1:3" x14ac:dyDescent="0.35">
      <c r="A296" s="1">
        <v>0</v>
      </c>
      <c r="B296" s="1">
        <v>0</v>
      </c>
      <c r="C296">
        <v>0</v>
      </c>
    </row>
    <row r="297" spans="1:3" x14ac:dyDescent="0.35">
      <c r="A297" s="1">
        <v>0</v>
      </c>
      <c r="B297" s="1">
        <v>0</v>
      </c>
      <c r="C297">
        <v>0</v>
      </c>
    </row>
    <row r="298" spans="1:3" x14ac:dyDescent="0.35">
      <c r="A298" s="1">
        <v>0</v>
      </c>
      <c r="B298" s="1">
        <v>0</v>
      </c>
      <c r="C298">
        <v>0</v>
      </c>
    </row>
    <row r="299" spans="1:3" x14ac:dyDescent="0.35">
      <c r="A299" s="1">
        <v>0</v>
      </c>
      <c r="B299" s="1">
        <v>0</v>
      </c>
      <c r="C299">
        <v>0</v>
      </c>
    </row>
    <row r="300" spans="1:3" x14ac:dyDescent="0.35">
      <c r="A300" s="1">
        <v>0</v>
      </c>
      <c r="B300" s="1">
        <v>0</v>
      </c>
      <c r="C300">
        <v>0</v>
      </c>
    </row>
    <row r="301" spans="1:3" x14ac:dyDescent="0.35">
      <c r="A301" s="1">
        <v>0</v>
      </c>
      <c r="B301" s="1">
        <v>0</v>
      </c>
      <c r="C301">
        <v>0</v>
      </c>
    </row>
    <row r="302" spans="1:3" x14ac:dyDescent="0.35">
      <c r="A302" s="1">
        <v>0</v>
      </c>
      <c r="B302" s="1">
        <v>0</v>
      </c>
      <c r="C302">
        <v>0</v>
      </c>
    </row>
    <row r="303" spans="1:3" x14ac:dyDescent="0.35">
      <c r="A303" s="1">
        <v>0</v>
      </c>
      <c r="B303" s="1">
        <v>0</v>
      </c>
      <c r="C303">
        <v>0</v>
      </c>
    </row>
    <row r="304" spans="1:3" x14ac:dyDescent="0.35">
      <c r="A304" s="1">
        <v>0</v>
      </c>
      <c r="B304" s="1">
        <v>0</v>
      </c>
      <c r="C304">
        <v>0</v>
      </c>
    </row>
    <row r="305" spans="1:3" x14ac:dyDescent="0.35">
      <c r="A305" s="1">
        <v>0</v>
      </c>
      <c r="B305" s="1">
        <v>0</v>
      </c>
      <c r="C305">
        <v>0</v>
      </c>
    </row>
    <row r="306" spans="1:3" x14ac:dyDescent="0.35">
      <c r="A306" s="1">
        <v>0</v>
      </c>
      <c r="B306" s="1">
        <v>0</v>
      </c>
      <c r="C306">
        <v>0</v>
      </c>
    </row>
    <row r="307" spans="1:3" x14ac:dyDescent="0.35">
      <c r="A307" s="1">
        <v>0</v>
      </c>
      <c r="B307" s="1">
        <v>0</v>
      </c>
      <c r="C307">
        <v>0</v>
      </c>
    </row>
    <row r="308" spans="1:3" x14ac:dyDescent="0.35">
      <c r="A308" s="1">
        <v>0</v>
      </c>
      <c r="B308" s="1">
        <v>0</v>
      </c>
      <c r="C308">
        <v>0</v>
      </c>
    </row>
    <row r="309" spans="1:3" x14ac:dyDescent="0.35">
      <c r="A309" s="1">
        <v>0</v>
      </c>
      <c r="B309" s="1">
        <v>0</v>
      </c>
      <c r="C309">
        <v>0</v>
      </c>
    </row>
    <row r="310" spans="1:3" x14ac:dyDescent="0.35">
      <c r="A310" s="1">
        <v>0</v>
      </c>
      <c r="B310" s="1">
        <v>0</v>
      </c>
      <c r="C310">
        <v>0</v>
      </c>
    </row>
    <row r="311" spans="1:3" x14ac:dyDescent="0.35">
      <c r="A311" s="1">
        <v>0</v>
      </c>
      <c r="B311" s="1">
        <v>0</v>
      </c>
      <c r="C311">
        <v>0</v>
      </c>
    </row>
    <row r="312" spans="1:3" x14ac:dyDescent="0.35">
      <c r="A312" s="1">
        <v>0</v>
      </c>
      <c r="B312" s="1">
        <v>0</v>
      </c>
      <c r="C312">
        <v>0</v>
      </c>
    </row>
    <row r="313" spans="1:3" x14ac:dyDescent="0.35">
      <c r="A313" s="1">
        <v>0</v>
      </c>
      <c r="B313" s="1">
        <v>0</v>
      </c>
      <c r="C313">
        <v>0</v>
      </c>
    </row>
    <row r="314" spans="1:3" x14ac:dyDescent="0.35">
      <c r="A314" s="1">
        <v>0</v>
      </c>
      <c r="B314" s="1">
        <v>0</v>
      </c>
      <c r="C314">
        <v>0</v>
      </c>
    </row>
    <row r="315" spans="1:3" x14ac:dyDescent="0.35">
      <c r="A315" s="1">
        <v>0</v>
      </c>
      <c r="B315" s="1">
        <v>0</v>
      </c>
      <c r="C315">
        <v>0</v>
      </c>
    </row>
    <row r="316" spans="1:3" x14ac:dyDescent="0.35">
      <c r="A316" s="1">
        <v>0</v>
      </c>
      <c r="B316" s="1">
        <v>0</v>
      </c>
      <c r="C316">
        <v>0</v>
      </c>
    </row>
    <row r="317" spans="1:3" x14ac:dyDescent="0.35">
      <c r="A317" s="1">
        <v>0</v>
      </c>
      <c r="B317" s="1">
        <v>0</v>
      </c>
      <c r="C317">
        <v>0</v>
      </c>
    </row>
    <row r="318" spans="1:3" x14ac:dyDescent="0.35">
      <c r="A318" s="1">
        <v>0</v>
      </c>
      <c r="B318" s="1">
        <v>0</v>
      </c>
      <c r="C318">
        <v>0</v>
      </c>
    </row>
    <row r="319" spans="1:3" x14ac:dyDescent="0.35">
      <c r="A319" s="1">
        <v>0</v>
      </c>
      <c r="B319" s="1">
        <v>0</v>
      </c>
      <c r="C319">
        <v>0</v>
      </c>
    </row>
    <row r="320" spans="1:3" x14ac:dyDescent="0.35">
      <c r="A320" s="1">
        <v>0</v>
      </c>
      <c r="B320" s="1">
        <v>0</v>
      </c>
      <c r="C320">
        <v>0</v>
      </c>
    </row>
    <row r="321" spans="1:3" x14ac:dyDescent="0.35">
      <c r="A321" s="1">
        <v>0</v>
      </c>
      <c r="B321" s="1">
        <v>0</v>
      </c>
      <c r="C321">
        <v>0</v>
      </c>
    </row>
    <row r="322" spans="1:3" x14ac:dyDescent="0.35">
      <c r="A322" s="1">
        <v>0</v>
      </c>
      <c r="B322" s="1">
        <v>0</v>
      </c>
      <c r="C322">
        <v>0</v>
      </c>
    </row>
    <row r="323" spans="1:3" x14ac:dyDescent="0.35">
      <c r="A323" s="1">
        <v>0</v>
      </c>
      <c r="B323" s="1">
        <v>0</v>
      </c>
      <c r="C323">
        <v>0</v>
      </c>
    </row>
    <row r="324" spans="1:3" x14ac:dyDescent="0.35">
      <c r="A324" s="1">
        <v>0</v>
      </c>
      <c r="B324" s="1">
        <v>0</v>
      </c>
      <c r="C324">
        <v>0</v>
      </c>
    </row>
    <row r="325" spans="1:3" x14ac:dyDescent="0.35">
      <c r="A325" s="1">
        <v>0</v>
      </c>
      <c r="B325" s="1">
        <v>0</v>
      </c>
      <c r="C325">
        <v>0</v>
      </c>
    </row>
    <row r="326" spans="1:3" x14ac:dyDescent="0.35">
      <c r="A326" s="1">
        <v>0</v>
      </c>
      <c r="B326" s="1">
        <v>0</v>
      </c>
      <c r="C326">
        <v>0</v>
      </c>
    </row>
    <row r="327" spans="1:3" x14ac:dyDescent="0.35">
      <c r="A327" s="1">
        <v>0</v>
      </c>
      <c r="B327" s="1">
        <v>0</v>
      </c>
      <c r="C327">
        <v>0</v>
      </c>
    </row>
    <row r="328" spans="1:3" x14ac:dyDescent="0.35">
      <c r="A328" s="1">
        <v>0</v>
      </c>
      <c r="B328" s="1">
        <v>0</v>
      </c>
      <c r="C328">
        <v>0</v>
      </c>
    </row>
    <row r="329" spans="1:3" x14ac:dyDescent="0.35">
      <c r="A329" s="1">
        <v>0</v>
      </c>
      <c r="B329" s="1">
        <v>0</v>
      </c>
      <c r="C329">
        <v>0</v>
      </c>
    </row>
    <row r="330" spans="1:3" x14ac:dyDescent="0.35">
      <c r="A330" s="1">
        <v>0</v>
      </c>
      <c r="B330" s="1">
        <v>0</v>
      </c>
      <c r="C330">
        <v>0</v>
      </c>
    </row>
    <row r="331" spans="1:3" x14ac:dyDescent="0.35">
      <c r="A331" s="1">
        <v>0</v>
      </c>
      <c r="B331" s="1">
        <v>0</v>
      </c>
      <c r="C331">
        <v>0</v>
      </c>
    </row>
    <row r="332" spans="1:3" x14ac:dyDescent="0.35">
      <c r="A332" s="1">
        <v>0</v>
      </c>
      <c r="B332" s="1">
        <v>0</v>
      </c>
      <c r="C332">
        <v>0</v>
      </c>
    </row>
    <row r="333" spans="1:3" x14ac:dyDescent="0.35">
      <c r="A333" s="1">
        <v>0</v>
      </c>
      <c r="B333" s="1">
        <v>0</v>
      </c>
      <c r="C333">
        <v>0</v>
      </c>
    </row>
    <row r="334" spans="1:3" x14ac:dyDescent="0.35">
      <c r="A334" s="1">
        <v>0</v>
      </c>
      <c r="B334" s="1">
        <v>0</v>
      </c>
      <c r="C334">
        <v>0</v>
      </c>
    </row>
    <row r="335" spans="1:3" x14ac:dyDescent="0.35">
      <c r="A335" s="1">
        <v>0</v>
      </c>
      <c r="B335" s="1">
        <v>0</v>
      </c>
      <c r="C335">
        <v>0</v>
      </c>
    </row>
    <row r="336" spans="1:3" x14ac:dyDescent="0.35">
      <c r="A336" s="1">
        <v>0</v>
      </c>
      <c r="B336" s="1">
        <v>0</v>
      </c>
      <c r="C336">
        <v>0</v>
      </c>
    </row>
    <row r="337" spans="1:3" x14ac:dyDescent="0.35">
      <c r="A337" s="1">
        <v>0</v>
      </c>
      <c r="B337" s="1">
        <v>0</v>
      </c>
      <c r="C337">
        <v>0</v>
      </c>
    </row>
    <row r="338" spans="1:3" x14ac:dyDescent="0.35">
      <c r="A338" s="1">
        <v>0</v>
      </c>
      <c r="B338" s="1">
        <v>0</v>
      </c>
      <c r="C338">
        <v>0</v>
      </c>
    </row>
    <row r="339" spans="1:3" x14ac:dyDescent="0.35">
      <c r="A339" s="1">
        <v>0</v>
      </c>
      <c r="B339" s="1">
        <v>0</v>
      </c>
      <c r="C339">
        <v>0</v>
      </c>
    </row>
    <row r="340" spans="1:3" x14ac:dyDescent="0.35">
      <c r="A340" s="1">
        <v>0</v>
      </c>
      <c r="B340" s="1">
        <v>0</v>
      </c>
      <c r="C340">
        <v>0</v>
      </c>
    </row>
    <row r="341" spans="1:3" x14ac:dyDescent="0.35">
      <c r="A341" s="1">
        <v>0</v>
      </c>
      <c r="B341" s="1">
        <v>0</v>
      </c>
      <c r="C341">
        <v>0</v>
      </c>
    </row>
    <row r="342" spans="1:3" x14ac:dyDescent="0.35">
      <c r="A342" s="1">
        <v>0</v>
      </c>
      <c r="B342" s="1">
        <v>0</v>
      </c>
      <c r="C342">
        <v>0</v>
      </c>
    </row>
    <row r="343" spans="1:3" x14ac:dyDescent="0.35">
      <c r="A343" s="1">
        <v>0</v>
      </c>
      <c r="B343" s="1">
        <v>0</v>
      </c>
      <c r="C343">
        <v>0</v>
      </c>
    </row>
    <row r="344" spans="1:3" x14ac:dyDescent="0.35">
      <c r="A344" s="1">
        <v>0</v>
      </c>
      <c r="B344" s="1">
        <v>0</v>
      </c>
      <c r="C344">
        <v>0</v>
      </c>
    </row>
    <row r="345" spans="1:3" x14ac:dyDescent="0.35">
      <c r="A345" s="1">
        <v>0</v>
      </c>
      <c r="B345" s="1">
        <v>0</v>
      </c>
      <c r="C345">
        <v>0</v>
      </c>
    </row>
    <row r="346" spans="1:3" x14ac:dyDescent="0.35">
      <c r="A346" s="1">
        <v>0</v>
      </c>
      <c r="B346" s="1">
        <v>0</v>
      </c>
      <c r="C346">
        <v>0</v>
      </c>
    </row>
    <row r="347" spans="1:3" x14ac:dyDescent="0.35">
      <c r="A347" s="1">
        <v>0</v>
      </c>
      <c r="B347" s="1">
        <v>0</v>
      </c>
      <c r="C347">
        <v>0</v>
      </c>
    </row>
    <row r="348" spans="1:3" x14ac:dyDescent="0.35">
      <c r="A348" s="1">
        <v>0</v>
      </c>
      <c r="B348" s="1">
        <v>0</v>
      </c>
      <c r="C348">
        <v>0</v>
      </c>
    </row>
    <row r="349" spans="1:3" x14ac:dyDescent="0.35">
      <c r="A349" s="1">
        <v>0</v>
      </c>
      <c r="B349" s="1">
        <v>0</v>
      </c>
      <c r="C349">
        <v>0</v>
      </c>
    </row>
    <row r="350" spans="1:3" x14ac:dyDescent="0.35">
      <c r="A350" s="1">
        <v>0</v>
      </c>
      <c r="B350" s="1">
        <v>0</v>
      </c>
      <c r="C350">
        <v>0</v>
      </c>
    </row>
    <row r="351" spans="1:3" x14ac:dyDescent="0.35">
      <c r="A351" s="1">
        <v>0</v>
      </c>
      <c r="B351" s="1">
        <v>0</v>
      </c>
      <c r="C351">
        <v>0</v>
      </c>
    </row>
    <row r="352" spans="1:3" x14ac:dyDescent="0.35">
      <c r="A352" s="1">
        <v>0</v>
      </c>
      <c r="B352" s="1">
        <v>0</v>
      </c>
      <c r="C352">
        <v>0</v>
      </c>
    </row>
    <row r="353" spans="1:3" x14ac:dyDescent="0.35">
      <c r="A353" s="1">
        <v>0</v>
      </c>
      <c r="B353" s="1">
        <v>0</v>
      </c>
      <c r="C353">
        <v>0</v>
      </c>
    </row>
    <row r="354" spans="1:3" x14ac:dyDescent="0.35">
      <c r="A354" s="1">
        <v>0</v>
      </c>
      <c r="B354" s="1">
        <v>0</v>
      </c>
      <c r="C354">
        <v>0</v>
      </c>
    </row>
    <row r="355" spans="1:3" x14ac:dyDescent="0.35">
      <c r="A355" s="1">
        <v>0</v>
      </c>
      <c r="B355" s="1">
        <v>0</v>
      </c>
      <c r="C355">
        <v>0</v>
      </c>
    </row>
    <row r="356" spans="1:3" x14ac:dyDescent="0.35">
      <c r="A356" s="1">
        <v>0</v>
      </c>
      <c r="B356" s="1">
        <v>0</v>
      </c>
      <c r="C356">
        <v>0</v>
      </c>
    </row>
    <row r="357" spans="1:3" x14ac:dyDescent="0.35">
      <c r="A357" s="1">
        <v>0</v>
      </c>
      <c r="B357" s="1">
        <v>0</v>
      </c>
      <c r="C357">
        <v>0</v>
      </c>
    </row>
    <row r="358" spans="1:3" x14ac:dyDescent="0.35">
      <c r="A358" s="1">
        <v>0</v>
      </c>
      <c r="B358" s="1">
        <v>0</v>
      </c>
      <c r="C358">
        <v>0</v>
      </c>
    </row>
    <row r="359" spans="1:3" x14ac:dyDescent="0.35">
      <c r="A359" s="1">
        <v>0</v>
      </c>
      <c r="B359" s="1">
        <v>0</v>
      </c>
      <c r="C359">
        <v>0</v>
      </c>
    </row>
    <row r="360" spans="1:3" x14ac:dyDescent="0.35">
      <c r="A360" s="1">
        <v>0</v>
      </c>
      <c r="B360" s="1">
        <v>0</v>
      </c>
      <c r="C360">
        <v>0</v>
      </c>
    </row>
    <row r="361" spans="1:3" x14ac:dyDescent="0.35">
      <c r="A361" s="1">
        <v>0</v>
      </c>
      <c r="B361" s="1">
        <v>0</v>
      </c>
      <c r="C361">
        <v>0</v>
      </c>
    </row>
    <row r="362" spans="1:3" x14ac:dyDescent="0.35">
      <c r="A362" s="1">
        <v>0</v>
      </c>
      <c r="B362" s="1">
        <v>0</v>
      </c>
      <c r="C362">
        <v>0</v>
      </c>
    </row>
    <row r="363" spans="1:3" x14ac:dyDescent="0.35">
      <c r="A363" s="1">
        <v>0</v>
      </c>
      <c r="B363" s="1">
        <v>0</v>
      </c>
      <c r="C363">
        <v>0</v>
      </c>
    </row>
    <row r="364" spans="1:3" x14ac:dyDescent="0.35">
      <c r="A364" s="1">
        <v>0</v>
      </c>
      <c r="B364" s="1">
        <v>0</v>
      </c>
      <c r="C364">
        <v>0</v>
      </c>
    </row>
    <row r="365" spans="1:3" x14ac:dyDescent="0.35">
      <c r="A365" s="1">
        <v>0</v>
      </c>
      <c r="B365" s="1">
        <v>0</v>
      </c>
      <c r="C365">
        <v>0</v>
      </c>
    </row>
    <row r="366" spans="1:3" x14ac:dyDescent="0.35">
      <c r="A366" s="1">
        <v>0</v>
      </c>
      <c r="B366" s="1">
        <v>0</v>
      </c>
      <c r="C366">
        <v>0</v>
      </c>
    </row>
    <row r="367" spans="1:3" x14ac:dyDescent="0.35">
      <c r="A367" s="1">
        <v>0</v>
      </c>
      <c r="B367" s="1">
        <v>0</v>
      </c>
      <c r="C367">
        <v>0</v>
      </c>
    </row>
    <row r="368" spans="1:3" x14ac:dyDescent="0.35">
      <c r="A368" s="1">
        <v>0</v>
      </c>
      <c r="B368" s="1">
        <v>0</v>
      </c>
      <c r="C368">
        <v>0</v>
      </c>
    </row>
    <row r="369" spans="1:3" x14ac:dyDescent="0.35">
      <c r="A369" s="1">
        <v>0</v>
      </c>
      <c r="B369" s="1">
        <v>0</v>
      </c>
      <c r="C369">
        <v>0</v>
      </c>
    </row>
    <row r="370" spans="1:3" x14ac:dyDescent="0.35">
      <c r="A370" s="1">
        <v>0</v>
      </c>
      <c r="B370" s="1">
        <v>0</v>
      </c>
      <c r="C370">
        <v>0</v>
      </c>
    </row>
    <row r="371" spans="1:3" x14ac:dyDescent="0.35">
      <c r="A371" s="1">
        <v>0</v>
      </c>
      <c r="B371" s="1">
        <v>0</v>
      </c>
      <c r="C371">
        <v>0</v>
      </c>
    </row>
    <row r="372" spans="1:3" x14ac:dyDescent="0.35">
      <c r="A372" s="1">
        <v>0</v>
      </c>
      <c r="B372" s="1">
        <v>0</v>
      </c>
      <c r="C372">
        <v>0</v>
      </c>
    </row>
    <row r="373" spans="1:3" x14ac:dyDescent="0.35">
      <c r="A373" s="1">
        <v>0</v>
      </c>
      <c r="B373" s="1">
        <v>0</v>
      </c>
      <c r="C373">
        <v>0</v>
      </c>
    </row>
    <row r="374" spans="1:3" x14ac:dyDescent="0.35">
      <c r="A374" s="1">
        <v>0</v>
      </c>
      <c r="B374" s="1">
        <v>0</v>
      </c>
      <c r="C374">
        <v>0</v>
      </c>
    </row>
    <row r="375" spans="1:3" x14ac:dyDescent="0.35">
      <c r="A375" s="1">
        <v>0</v>
      </c>
      <c r="B375" s="1">
        <v>0</v>
      </c>
      <c r="C375">
        <v>0</v>
      </c>
    </row>
    <row r="376" spans="1:3" x14ac:dyDescent="0.35">
      <c r="A376" s="1">
        <v>0</v>
      </c>
      <c r="B376" s="1">
        <v>0</v>
      </c>
      <c r="C376">
        <v>0</v>
      </c>
    </row>
    <row r="377" spans="1:3" x14ac:dyDescent="0.35">
      <c r="A377" s="1">
        <v>0</v>
      </c>
      <c r="B377" s="1">
        <v>0</v>
      </c>
      <c r="C377">
        <v>0</v>
      </c>
    </row>
    <row r="378" spans="1:3" x14ac:dyDescent="0.35">
      <c r="A378" s="1">
        <v>0</v>
      </c>
      <c r="B378" s="1">
        <v>0</v>
      </c>
      <c r="C378">
        <v>0</v>
      </c>
    </row>
    <row r="379" spans="1:3" x14ac:dyDescent="0.35">
      <c r="A379" s="1">
        <v>0</v>
      </c>
      <c r="B379" s="1">
        <v>0</v>
      </c>
      <c r="C379">
        <v>0</v>
      </c>
    </row>
    <row r="380" spans="1:3" x14ac:dyDescent="0.35">
      <c r="A380" s="1">
        <v>0</v>
      </c>
      <c r="B380" s="1">
        <v>0</v>
      </c>
      <c r="C380">
        <v>0</v>
      </c>
    </row>
    <row r="381" spans="1:3" x14ac:dyDescent="0.35">
      <c r="A381" s="1">
        <v>0</v>
      </c>
      <c r="B381" s="1">
        <v>0</v>
      </c>
      <c r="C381">
        <v>0</v>
      </c>
    </row>
    <row r="382" spans="1:3" x14ac:dyDescent="0.35">
      <c r="A382" s="1">
        <v>0</v>
      </c>
      <c r="B382" s="1">
        <v>0</v>
      </c>
      <c r="C382">
        <v>0</v>
      </c>
    </row>
    <row r="383" spans="1:3" x14ac:dyDescent="0.35">
      <c r="A383" s="1">
        <v>0</v>
      </c>
      <c r="B383" s="1">
        <v>0</v>
      </c>
      <c r="C383">
        <v>0</v>
      </c>
    </row>
    <row r="384" spans="1:3" x14ac:dyDescent="0.35">
      <c r="A384" s="1">
        <v>0</v>
      </c>
      <c r="B384" s="1">
        <v>0</v>
      </c>
      <c r="C384">
        <v>0</v>
      </c>
    </row>
    <row r="385" spans="1:3" x14ac:dyDescent="0.35">
      <c r="A385" s="1">
        <v>0</v>
      </c>
      <c r="B385" s="1">
        <v>0</v>
      </c>
      <c r="C385">
        <v>0</v>
      </c>
    </row>
    <row r="386" spans="1:3" x14ac:dyDescent="0.35">
      <c r="A386" s="1">
        <v>0</v>
      </c>
      <c r="B386" s="1">
        <v>0</v>
      </c>
      <c r="C386">
        <v>0</v>
      </c>
    </row>
    <row r="387" spans="1:3" x14ac:dyDescent="0.35">
      <c r="A387" s="1">
        <v>0</v>
      </c>
      <c r="B387" s="1">
        <v>0</v>
      </c>
      <c r="C387">
        <v>0</v>
      </c>
    </row>
    <row r="388" spans="1:3" x14ac:dyDescent="0.35">
      <c r="A388" s="1">
        <v>0</v>
      </c>
      <c r="B388" s="1">
        <v>0</v>
      </c>
      <c r="C388">
        <v>0</v>
      </c>
    </row>
    <row r="389" spans="1:3" x14ac:dyDescent="0.35">
      <c r="A389" s="1">
        <v>0</v>
      </c>
      <c r="B389" s="1">
        <v>0</v>
      </c>
      <c r="C389">
        <v>0</v>
      </c>
    </row>
    <row r="390" spans="1:3" x14ac:dyDescent="0.35">
      <c r="A390" s="1">
        <v>0</v>
      </c>
      <c r="B390" s="1">
        <v>0</v>
      </c>
      <c r="C390">
        <v>0</v>
      </c>
    </row>
    <row r="391" spans="1:3" x14ac:dyDescent="0.35">
      <c r="A391" s="1">
        <v>0</v>
      </c>
      <c r="B391" s="1">
        <v>0</v>
      </c>
      <c r="C391">
        <v>0</v>
      </c>
    </row>
    <row r="392" spans="1:3" x14ac:dyDescent="0.35">
      <c r="A392" s="1">
        <v>0</v>
      </c>
      <c r="B392" s="1">
        <v>0</v>
      </c>
      <c r="C392">
        <v>0</v>
      </c>
    </row>
    <row r="393" spans="1:3" x14ac:dyDescent="0.35">
      <c r="A393" s="1">
        <v>0</v>
      </c>
      <c r="B393" s="1">
        <v>0</v>
      </c>
      <c r="C393">
        <v>0</v>
      </c>
    </row>
    <row r="394" spans="1:3" x14ac:dyDescent="0.35">
      <c r="A394" s="1">
        <v>0</v>
      </c>
      <c r="B394" s="1">
        <v>0</v>
      </c>
      <c r="C394">
        <v>0</v>
      </c>
    </row>
    <row r="395" spans="1:3" x14ac:dyDescent="0.35">
      <c r="A395" s="1">
        <v>0</v>
      </c>
      <c r="B395" s="1">
        <v>0</v>
      </c>
      <c r="C395">
        <v>0</v>
      </c>
    </row>
    <row r="396" spans="1:3" x14ac:dyDescent="0.35">
      <c r="A396" s="1">
        <v>0</v>
      </c>
      <c r="B396" s="1">
        <v>0</v>
      </c>
      <c r="C396">
        <v>0</v>
      </c>
    </row>
    <row r="397" spans="1:3" x14ac:dyDescent="0.35">
      <c r="A397" s="1">
        <v>0</v>
      </c>
      <c r="B397" s="1">
        <v>0</v>
      </c>
      <c r="C397">
        <v>0</v>
      </c>
    </row>
    <row r="398" spans="1:3" x14ac:dyDescent="0.35">
      <c r="A398" s="1">
        <v>0</v>
      </c>
      <c r="B398" s="1">
        <v>0</v>
      </c>
      <c r="C398">
        <v>0</v>
      </c>
    </row>
    <row r="399" spans="1:3" x14ac:dyDescent="0.35">
      <c r="A399" s="1">
        <v>0</v>
      </c>
      <c r="B399" s="1">
        <v>0</v>
      </c>
      <c r="C399">
        <v>0</v>
      </c>
    </row>
    <row r="400" spans="1:3" x14ac:dyDescent="0.35">
      <c r="A400" s="1">
        <v>0</v>
      </c>
      <c r="B400" s="1">
        <v>0</v>
      </c>
      <c r="C400">
        <v>0</v>
      </c>
    </row>
    <row r="401" spans="1:3" x14ac:dyDescent="0.35">
      <c r="A401" s="1">
        <v>0</v>
      </c>
      <c r="B401" s="1">
        <v>0</v>
      </c>
      <c r="C401">
        <v>0</v>
      </c>
    </row>
    <row r="402" spans="1:3" x14ac:dyDescent="0.35">
      <c r="A402" s="1">
        <v>0</v>
      </c>
      <c r="B402" s="1">
        <v>0</v>
      </c>
      <c r="C402">
        <v>0</v>
      </c>
    </row>
    <row r="403" spans="1:3" x14ac:dyDescent="0.35">
      <c r="A403" s="1">
        <v>0</v>
      </c>
      <c r="B403" s="1">
        <v>0</v>
      </c>
      <c r="C403">
        <v>0</v>
      </c>
    </row>
    <row r="404" spans="1:3" x14ac:dyDescent="0.35">
      <c r="A404" s="1">
        <v>0</v>
      </c>
      <c r="B404" s="1">
        <v>0</v>
      </c>
      <c r="C404">
        <v>0</v>
      </c>
    </row>
    <row r="405" spans="1:3" x14ac:dyDescent="0.35">
      <c r="A405" s="1">
        <v>0</v>
      </c>
      <c r="B405" s="1">
        <v>0</v>
      </c>
      <c r="C405">
        <v>0</v>
      </c>
    </row>
    <row r="406" spans="1:3" x14ac:dyDescent="0.35">
      <c r="A406" s="1">
        <v>0</v>
      </c>
      <c r="B406" s="1">
        <v>0</v>
      </c>
      <c r="C406">
        <v>0</v>
      </c>
    </row>
    <row r="407" spans="1:3" x14ac:dyDescent="0.35">
      <c r="A407" s="1">
        <v>0</v>
      </c>
      <c r="B407" s="1">
        <v>0</v>
      </c>
      <c r="C407">
        <v>0</v>
      </c>
    </row>
    <row r="408" spans="1:3" x14ac:dyDescent="0.35">
      <c r="A408" s="1">
        <v>0</v>
      </c>
      <c r="B408" s="1">
        <v>0</v>
      </c>
      <c r="C408">
        <v>0</v>
      </c>
    </row>
    <row r="409" spans="1:3" x14ac:dyDescent="0.35">
      <c r="A409" s="1">
        <v>0</v>
      </c>
      <c r="B409" s="1">
        <v>0</v>
      </c>
      <c r="C409">
        <v>0</v>
      </c>
    </row>
    <row r="410" spans="1:3" x14ac:dyDescent="0.35">
      <c r="A410" s="1">
        <v>0</v>
      </c>
      <c r="B410" s="1">
        <v>0</v>
      </c>
      <c r="C410">
        <v>0</v>
      </c>
    </row>
    <row r="411" spans="1:3" x14ac:dyDescent="0.35">
      <c r="A411" s="1">
        <v>0</v>
      </c>
      <c r="B411" s="1">
        <v>0</v>
      </c>
      <c r="C411">
        <v>0</v>
      </c>
    </row>
    <row r="412" spans="1:3" x14ac:dyDescent="0.35">
      <c r="A412" s="1">
        <v>0</v>
      </c>
      <c r="B412" s="1">
        <v>0</v>
      </c>
      <c r="C412">
        <v>0</v>
      </c>
    </row>
    <row r="413" spans="1:3" x14ac:dyDescent="0.35">
      <c r="A413" s="1">
        <v>0</v>
      </c>
      <c r="B413" s="1">
        <v>0</v>
      </c>
      <c r="C413">
        <v>0</v>
      </c>
    </row>
    <row r="414" spans="1:3" x14ac:dyDescent="0.35">
      <c r="A414" s="1">
        <v>0</v>
      </c>
      <c r="B414" s="1">
        <v>0</v>
      </c>
      <c r="C414">
        <v>0</v>
      </c>
    </row>
    <row r="415" spans="1:3" x14ac:dyDescent="0.35">
      <c r="A415" s="1">
        <v>0</v>
      </c>
      <c r="B415" s="1">
        <v>0</v>
      </c>
      <c r="C415">
        <v>0</v>
      </c>
    </row>
    <row r="416" spans="1:3" x14ac:dyDescent="0.35">
      <c r="A416" s="1">
        <v>0</v>
      </c>
      <c r="B416" s="1">
        <v>0</v>
      </c>
      <c r="C416">
        <v>0</v>
      </c>
    </row>
    <row r="417" spans="1:3" x14ac:dyDescent="0.35">
      <c r="A417" s="1">
        <v>0</v>
      </c>
      <c r="B417" s="1">
        <v>0</v>
      </c>
      <c r="C417">
        <v>0</v>
      </c>
    </row>
    <row r="418" spans="1:3" x14ac:dyDescent="0.35">
      <c r="A418" s="1">
        <v>0</v>
      </c>
      <c r="B418" s="1">
        <v>0</v>
      </c>
      <c r="C418">
        <v>0</v>
      </c>
    </row>
    <row r="419" spans="1:3" x14ac:dyDescent="0.35">
      <c r="A419" s="1">
        <v>0</v>
      </c>
      <c r="B419" s="1">
        <v>0</v>
      </c>
      <c r="C419">
        <v>0</v>
      </c>
    </row>
    <row r="420" spans="1:3" x14ac:dyDescent="0.35">
      <c r="A420" s="1">
        <v>0</v>
      </c>
      <c r="B420" s="1">
        <v>0</v>
      </c>
      <c r="C420">
        <v>0</v>
      </c>
    </row>
    <row r="421" spans="1:3" x14ac:dyDescent="0.35">
      <c r="A421" s="1">
        <v>0</v>
      </c>
      <c r="B421" s="1">
        <v>0</v>
      </c>
      <c r="C421">
        <v>0</v>
      </c>
    </row>
    <row r="422" spans="1:3" x14ac:dyDescent="0.35">
      <c r="A422" s="1">
        <v>0</v>
      </c>
      <c r="B422" s="1">
        <v>0</v>
      </c>
      <c r="C422">
        <v>0</v>
      </c>
    </row>
    <row r="423" spans="1:3" x14ac:dyDescent="0.35">
      <c r="A423" s="1">
        <v>0</v>
      </c>
      <c r="B423" s="1">
        <v>0</v>
      </c>
      <c r="C423">
        <v>0</v>
      </c>
    </row>
    <row r="424" spans="1:3" x14ac:dyDescent="0.35">
      <c r="A424" s="1">
        <v>0</v>
      </c>
      <c r="B424" s="1">
        <v>0</v>
      </c>
      <c r="C424">
        <v>0</v>
      </c>
    </row>
    <row r="425" spans="1:3" x14ac:dyDescent="0.35">
      <c r="A425" s="1">
        <v>0</v>
      </c>
      <c r="B425" s="1">
        <v>0</v>
      </c>
      <c r="C425">
        <v>0</v>
      </c>
    </row>
    <row r="426" spans="1:3" x14ac:dyDescent="0.35">
      <c r="A426" s="1">
        <v>0</v>
      </c>
      <c r="B426" s="1">
        <v>0</v>
      </c>
      <c r="C426">
        <v>0</v>
      </c>
    </row>
    <row r="427" spans="1:3" x14ac:dyDescent="0.35">
      <c r="A427" s="1">
        <v>0</v>
      </c>
      <c r="B427" s="1">
        <v>0</v>
      </c>
      <c r="C427">
        <v>0</v>
      </c>
    </row>
    <row r="428" spans="1:3" x14ac:dyDescent="0.35">
      <c r="A428" s="1">
        <v>0</v>
      </c>
      <c r="B428" s="1">
        <v>0</v>
      </c>
      <c r="C428">
        <v>0</v>
      </c>
    </row>
    <row r="429" spans="1:3" x14ac:dyDescent="0.35">
      <c r="A429" s="1">
        <v>0</v>
      </c>
      <c r="B429" s="1">
        <v>0</v>
      </c>
      <c r="C429">
        <v>0</v>
      </c>
    </row>
    <row r="430" spans="1:3" x14ac:dyDescent="0.35">
      <c r="A430" s="1">
        <v>0</v>
      </c>
      <c r="B430" s="1">
        <v>0</v>
      </c>
      <c r="C430">
        <v>0</v>
      </c>
    </row>
    <row r="431" spans="1:3" x14ac:dyDescent="0.35">
      <c r="A431" s="1">
        <v>0</v>
      </c>
      <c r="B431" s="1">
        <v>0</v>
      </c>
      <c r="C431">
        <v>0</v>
      </c>
    </row>
    <row r="432" spans="1:3" x14ac:dyDescent="0.35">
      <c r="A432" s="1">
        <v>0</v>
      </c>
      <c r="B432" s="1">
        <v>0</v>
      </c>
      <c r="C432">
        <v>0</v>
      </c>
    </row>
    <row r="433" spans="1:3" x14ac:dyDescent="0.35">
      <c r="A433" s="1">
        <v>0</v>
      </c>
      <c r="B433" s="1">
        <v>0</v>
      </c>
      <c r="C433">
        <v>0</v>
      </c>
    </row>
    <row r="434" spans="1:3" x14ac:dyDescent="0.35">
      <c r="A434" s="1">
        <v>0</v>
      </c>
      <c r="B434" s="1">
        <v>0</v>
      </c>
      <c r="C434">
        <v>0</v>
      </c>
    </row>
    <row r="435" spans="1:3" x14ac:dyDescent="0.35">
      <c r="A435" s="1">
        <v>0</v>
      </c>
      <c r="B435" s="1">
        <v>0</v>
      </c>
      <c r="C435">
        <v>0</v>
      </c>
    </row>
    <row r="436" spans="1:3" x14ac:dyDescent="0.35">
      <c r="A436" s="1">
        <v>0</v>
      </c>
      <c r="B436" s="1">
        <v>0</v>
      </c>
      <c r="C436">
        <v>0</v>
      </c>
    </row>
    <row r="437" spans="1:3" x14ac:dyDescent="0.35">
      <c r="A437" s="1">
        <v>0</v>
      </c>
      <c r="B437" s="1">
        <v>0</v>
      </c>
      <c r="C437">
        <v>0</v>
      </c>
    </row>
    <row r="438" spans="1:3" x14ac:dyDescent="0.35">
      <c r="A438" s="1">
        <v>0</v>
      </c>
      <c r="B438" s="1">
        <v>0</v>
      </c>
      <c r="C438">
        <v>0</v>
      </c>
    </row>
    <row r="439" spans="1:3" x14ac:dyDescent="0.35">
      <c r="A439" s="1">
        <v>0</v>
      </c>
      <c r="B439" s="1">
        <v>0</v>
      </c>
      <c r="C439">
        <v>0</v>
      </c>
    </row>
    <row r="440" spans="1:3" x14ac:dyDescent="0.35">
      <c r="A440" s="1">
        <v>0</v>
      </c>
      <c r="B440" s="1">
        <v>0</v>
      </c>
      <c r="C440">
        <v>0</v>
      </c>
    </row>
    <row r="441" spans="1:3" x14ac:dyDescent="0.35">
      <c r="A441" s="1">
        <v>0</v>
      </c>
      <c r="B441" s="1">
        <v>0</v>
      </c>
      <c r="C441">
        <v>0</v>
      </c>
    </row>
    <row r="442" spans="1:3" x14ac:dyDescent="0.35">
      <c r="A442" s="1">
        <v>0</v>
      </c>
      <c r="B442" s="1">
        <v>0</v>
      </c>
      <c r="C442">
        <v>0</v>
      </c>
    </row>
    <row r="443" spans="1:3" x14ac:dyDescent="0.35">
      <c r="A443" s="1">
        <v>0</v>
      </c>
      <c r="B443" s="1">
        <v>0</v>
      </c>
      <c r="C443">
        <v>0</v>
      </c>
    </row>
    <row r="444" spans="1:3" x14ac:dyDescent="0.35">
      <c r="A444" s="1">
        <v>0</v>
      </c>
      <c r="B444" s="1">
        <v>0</v>
      </c>
      <c r="C444">
        <v>0</v>
      </c>
    </row>
    <row r="445" spans="1:3" x14ac:dyDescent="0.35">
      <c r="A445" s="1">
        <v>0</v>
      </c>
      <c r="B445" s="1">
        <v>0</v>
      </c>
      <c r="C445">
        <v>0</v>
      </c>
    </row>
    <row r="446" spans="1:3" x14ac:dyDescent="0.35">
      <c r="A446" s="1">
        <v>0</v>
      </c>
      <c r="B446" s="1">
        <v>0</v>
      </c>
      <c r="C446">
        <v>0</v>
      </c>
    </row>
    <row r="447" spans="1:3" x14ac:dyDescent="0.35">
      <c r="A447" s="1">
        <v>0</v>
      </c>
      <c r="B447" s="1">
        <v>0</v>
      </c>
      <c r="C447">
        <v>0</v>
      </c>
    </row>
    <row r="448" spans="1:3" x14ac:dyDescent="0.35">
      <c r="A448" s="1">
        <v>0</v>
      </c>
      <c r="B448" s="1">
        <v>0</v>
      </c>
      <c r="C448">
        <v>0</v>
      </c>
    </row>
    <row r="449" spans="1:3" x14ac:dyDescent="0.35">
      <c r="A449" s="1">
        <v>0</v>
      </c>
      <c r="B449" s="1">
        <v>0</v>
      </c>
      <c r="C449">
        <v>0</v>
      </c>
    </row>
    <row r="450" spans="1:3" x14ac:dyDescent="0.35">
      <c r="A450" s="1">
        <v>0</v>
      </c>
      <c r="B450" s="1">
        <v>0</v>
      </c>
      <c r="C450">
        <v>0</v>
      </c>
    </row>
    <row r="451" spans="1:3" x14ac:dyDescent="0.35">
      <c r="A451" s="1">
        <v>0</v>
      </c>
      <c r="B451" s="1">
        <v>0</v>
      </c>
      <c r="C451">
        <v>0</v>
      </c>
    </row>
    <row r="452" spans="1:3" x14ac:dyDescent="0.35">
      <c r="A452" s="1">
        <v>0</v>
      </c>
      <c r="B452" s="1">
        <v>0</v>
      </c>
      <c r="C452">
        <v>0</v>
      </c>
    </row>
    <row r="453" spans="1:3" x14ac:dyDescent="0.35">
      <c r="A453" s="1">
        <v>0</v>
      </c>
      <c r="B453" s="1">
        <v>0</v>
      </c>
      <c r="C453">
        <v>0</v>
      </c>
    </row>
    <row r="454" spans="1:3" x14ac:dyDescent="0.35">
      <c r="A454" s="1">
        <v>0</v>
      </c>
      <c r="B454" s="1">
        <v>0</v>
      </c>
      <c r="C454">
        <v>0</v>
      </c>
    </row>
    <row r="455" spans="1:3" x14ac:dyDescent="0.35">
      <c r="A455" s="1">
        <v>0</v>
      </c>
      <c r="B455" s="1">
        <v>0</v>
      </c>
      <c r="C455">
        <v>0</v>
      </c>
    </row>
    <row r="456" spans="1:3" x14ac:dyDescent="0.35">
      <c r="A456" s="1">
        <v>0</v>
      </c>
      <c r="B456" s="1">
        <v>0</v>
      </c>
      <c r="C456">
        <v>0</v>
      </c>
    </row>
    <row r="457" spans="1:3" x14ac:dyDescent="0.35">
      <c r="A457" s="1">
        <v>0</v>
      </c>
      <c r="B457" s="1">
        <v>0</v>
      </c>
      <c r="C457">
        <v>0</v>
      </c>
    </row>
    <row r="458" spans="1:3" x14ac:dyDescent="0.35">
      <c r="A458" s="1">
        <v>0</v>
      </c>
      <c r="B458" s="1">
        <v>0</v>
      </c>
      <c r="C458">
        <v>0</v>
      </c>
    </row>
    <row r="459" spans="1:3" x14ac:dyDescent="0.35">
      <c r="A459" s="1">
        <v>0</v>
      </c>
      <c r="B459" s="1">
        <v>0</v>
      </c>
      <c r="C459">
        <v>0</v>
      </c>
    </row>
    <row r="460" spans="1:3" x14ac:dyDescent="0.35">
      <c r="A460" s="1">
        <v>0</v>
      </c>
      <c r="B460" s="1">
        <v>0</v>
      </c>
      <c r="C460">
        <v>0</v>
      </c>
    </row>
    <row r="461" spans="1:3" x14ac:dyDescent="0.35">
      <c r="A461" s="1">
        <v>0</v>
      </c>
      <c r="B461" s="1">
        <v>0</v>
      </c>
      <c r="C461">
        <v>0</v>
      </c>
    </row>
    <row r="462" spans="1:3" x14ac:dyDescent="0.35">
      <c r="A462" s="1">
        <v>0</v>
      </c>
      <c r="B462" s="1">
        <v>0</v>
      </c>
      <c r="C462">
        <v>0</v>
      </c>
    </row>
    <row r="463" spans="1:3" x14ac:dyDescent="0.35">
      <c r="A463" s="1">
        <v>0</v>
      </c>
      <c r="B463" s="1">
        <v>0</v>
      </c>
      <c r="C463">
        <v>0</v>
      </c>
    </row>
    <row r="464" spans="1:3" x14ac:dyDescent="0.35">
      <c r="A464" s="1">
        <v>0</v>
      </c>
      <c r="B464" s="1">
        <v>0</v>
      </c>
      <c r="C464">
        <v>0</v>
      </c>
    </row>
    <row r="465" spans="1:3" x14ac:dyDescent="0.35">
      <c r="A465" s="1">
        <v>0</v>
      </c>
      <c r="B465" s="1">
        <v>0</v>
      </c>
      <c r="C465">
        <v>0</v>
      </c>
    </row>
    <row r="466" spans="1:3" x14ac:dyDescent="0.35">
      <c r="A466" s="1">
        <v>0</v>
      </c>
      <c r="B466" s="1">
        <v>0</v>
      </c>
      <c r="C466">
        <v>0</v>
      </c>
    </row>
    <row r="467" spans="1:3" x14ac:dyDescent="0.35">
      <c r="A467" s="1">
        <v>0</v>
      </c>
      <c r="B467" s="1">
        <v>0</v>
      </c>
      <c r="C467">
        <v>0</v>
      </c>
    </row>
    <row r="468" spans="1:3" x14ac:dyDescent="0.35">
      <c r="A468" s="1">
        <v>0</v>
      </c>
      <c r="B468" s="1">
        <v>0</v>
      </c>
      <c r="C468">
        <v>0</v>
      </c>
    </row>
    <row r="469" spans="1:3" x14ac:dyDescent="0.35">
      <c r="A469" s="1">
        <v>0</v>
      </c>
      <c r="B469" s="1">
        <v>0</v>
      </c>
      <c r="C469">
        <v>0</v>
      </c>
    </row>
    <row r="470" spans="1:3" x14ac:dyDescent="0.35">
      <c r="A470" s="1">
        <v>0</v>
      </c>
      <c r="B470" s="1">
        <v>0</v>
      </c>
      <c r="C470">
        <v>0</v>
      </c>
    </row>
    <row r="471" spans="1:3" x14ac:dyDescent="0.35">
      <c r="A471" s="1">
        <v>0</v>
      </c>
      <c r="B471" s="1">
        <v>0</v>
      </c>
      <c r="C471">
        <v>0</v>
      </c>
    </row>
    <row r="472" spans="1:3" x14ac:dyDescent="0.35">
      <c r="A472" s="1">
        <v>0</v>
      </c>
      <c r="B472" s="1">
        <v>0</v>
      </c>
      <c r="C472">
        <v>0</v>
      </c>
    </row>
    <row r="473" spans="1:3" x14ac:dyDescent="0.35">
      <c r="A473" s="1">
        <v>0</v>
      </c>
      <c r="B473" s="1">
        <v>0</v>
      </c>
      <c r="C473">
        <v>0</v>
      </c>
    </row>
    <row r="474" spans="1:3" x14ac:dyDescent="0.35">
      <c r="A474" s="1">
        <v>0</v>
      </c>
      <c r="B474" s="1">
        <v>0</v>
      </c>
      <c r="C474">
        <v>0</v>
      </c>
    </row>
    <row r="475" spans="1:3" x14ac:dyDescent="0.35">
      <c r="A475" s="1">
        <v>0</v>
      </c>
      <c r="B475" s="1">
        <v>0</v>
      </c>
      <c r="C475">
        <v>0</v>
      </c>
    </row>
    <row r="476" spans="1:3" x14ac:dyDescent="0.35">
      <c r="A476" s="1">
        <v>0</v>
      </c>
      <c r="B476" s="1">
        <v>0</v>
      </c>
      <c r="C476">
        <v>0</v>
      </c>
    </row>
    <row r="477" spans="1:3" x14ac:dyDescent="0.35">
      <c r="A477" s="1">
        <v>0</v>
      </c>
      <c r="B477" s="1">
        <v>0</v>
      </c>
      <c r="C477">
        <v>0</v>
      </c>
    </row>
    <row r="478" spans="1:3" x14ac:dyDescent="0.35">
      <c r="A478" s="1">
        <v>0</v>
      </c>
      <c r="B478" s="1">
        <v>0</v>
      </c>
      <c r="C478">
        <v>0</v>
      </c>
    </row>
    <row r="479" spans="1:3" x14ac:dyDescent="0.35">
      <c r="A479" s="1">
        <v>0</v>
      </c>
      <c r="B479" s="1">
        <v>0</v>
      </c>
      <c r="C479">
        <v>0</v>
      </c>
    </row>
    <row r="480" spans="1:3" x14ac:dyDescent="0.35">
      <c r="A480" s="1">
        <v>0</v>
      </c>
      <c r="B480" s="1">
        <v>0</v>
      </c>
      <c r="C480">
        <v>0</v>
      </c>
    </row>
    <row r="481" spans="1:3" x14ac:dyDescent="0.35">
      <c r="A481" s="1">
        <v>0</v>
      </c>
      <c r="B481" s="1">
        <v>0</v>
      </c>
      <c r="C481">
        <v>0</v>
      </c>
    </row>
    <row r="482" spans="1:3" x14ac:dyDescent="0.35">
      <c r="A482" s="1">
        <v>0</v>
      </c>
      <c r="B482" s="1">
        <v>0</v>
      </c>
      <c r="C482">
        <v>0</v>
      </c>
    </row>
    <row r="483" spans="1:3" x14ac:dyDescent="0.35">
      <c r="A483" s="1">
        <v>0</v>
      </c>
      <c r="B483" s="1">
        <v>0</v>
      </c>
      <c r="C483">
        <v>0</v>
      </c>
    </row>
    <row r="484" spans="1:3" x14ac:dyDescent="0.35">
      <c r="A484" s="1">
        <v>0</v>
      </c>
      <c r="B484" s="1">
        <v>0</v>
      </c>
      <c r="C484">
        <v>0</v>
      </c>
    </row>
    <row r="485" spans="1:3" x14ac:dyDescent="0.35">
      <c r="A485" s="1">
        <v>0</v>
      </c>
      <c r="B485" s="1">
        <v>0</v>
      </c>
      <c r="C485">
        <v>0</v>
      </c>
    </row>
    <row r="486" spans="1:3" x14ac:dyDescent="0.35">
      <c r="A486" s="1">
        <v>0</v>
      </c>
      <c r="B486" s="1">
        <v>0</v>
      </c>
      <c r="C486">
        <v>0</v>
      </c>
    </row>
    <row r="487" spans="1:3" x14ac:dyDescent="0.35">
      <c r="A487" s="1">
        <v>0</v>
      </c>
      <c r="B487" s="1">
        <v>0</v>
      </c>
      <c r="C487">
        <v>0</v>
      </c>
    </row>
    <row r="488" spans="1:3" x14ac:dyDescent="0.35">
      <c r="A488" s="1">
        <v>0</v>
      </c>
      <c r="B488" s="1">
        <v>0</v>
      </c>
      <c r="C488">
        <v>0</v>
      </c>
    </row>
    <row r="489" spans="1:3" x14ac:dyDescent="0.35">
      <c r="A489" s="1">
        <v>0</v>
      </c>
      <c r="B489" s="1">
        <v>0</v>
      </c>
      <c r="C489">
        <v>0</v>
      </c>
    </row>
    <row r="490" spans="1:3" x14ac:dyDescent="0.35">
      <c r="A490" s="1">
        <v>0</v>
      </c>
      <c r="B490" s="1">
        <v>0</v>
      </c>
      <c r="C490">
        <v>0</v>
      </c>
    </row>
    <row r="491" spans="1:3" x14ac:dyDescent="0.35">
      <c r="A491" s="1">
        <v>0</v>
      </c>
      <c r="B491" s="1">
        <v>0</v>
      </c>
      <c r="C491">
        <v>0</v>
      </c>
    </row>
    <row r="492" spans="1:3" x14ac:dyDescent="0.35">
      <c r="A492" s="1">
        <v>0</v>
      </c>
      <c r="B492" s="1">
        <v>0</v>
      </c>
      <c r="C492">
        <v>0</v>
      </c>
    </row>
    <row r="493" spans="1:3" x14ac:dyDescent="0.35">
      <c r="A493" s="1">
        <v>0</v>
      </c>
      <c r="B493" s="1">
        <v>0</v>
      </c>
      <c r="C493">
        <v>0</v>
      </c>
    </row>
    <row r="494" spans="1:3" x14ac:dyDescent="0.35">
      <c r="A494" s="1">
        <v>0</v>
      </c>
      <c r="B494" s="1">
        <v>0</v>
      </c>
      <c r="C494">
        <v>0</v>
      </c>
    </row>
    <row r="495" spans="1:3" x14ac:dyDescent="0.35">
      <c r="A495" s="1">
        <v>0</v>
      </c>
      <c r="B495" s="1">
        <v>0</v>
      </c>
      <c r="C495">
        <v>0</v>
      </c>
    </row>
    <row r="496" spans="1:3" x14ac:dyDescent="0.35">
      <c r="A496" s="1">
        <v>0</v>
      </c>
      <c r="B496" s="1">
        <v>0</v>
      </c>
      <c r="C496">
        <v>0</v>
      </c>
    </row>
    <row r="497" spans="1:3" x14ac:dyDescent="0.35">
      <c r="A497" s="1">
        <v>0</v>
      </c>
      <c r="B497" s="1">
        <v>0</v>
      </c>
      <c r="C497">
        <v>0</v>
      </c>
    </row>
    <row r="498" spans="1:3" x14ac:dyDescent="0.35">
      <c r="A498" s="1">
        <v>0</v>
      </c>
      <c r="B498" s="1">
        <v>0</v>
      </c>
      <c r="C498">
        <v>0</v>
      </c>
    </row>
    <row r="499" spans="1:3" x14ac:dyDescent="0.35">
      <c r="A499" s="1">
        <v>0</v>
      </c>
      <c r="B499" s="1">
        <v>0</v>
      </c>
      <c r="C499">
        <v>0</v>
      </c>
    </row>
    <row r="500" spans="1:3" x14ac:dyDescent="0.3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purl.org/dc/terms/"/>
    <ds:schemaRef ds:uri="http://schemas.microsoft.com/office/infopath/2007/PartnerControls"/>
    <ds:schemaRef ds:uri="http://schemas.microsoft.com/office/2006/documentManagement/types"/>
    <ds:schemaRef ds:uri="http://www.w3.org/XML/1998/namespace"/>
    <ds:schemaRef ds:uri="http://schemas.microsoft.com/office/2006/metadata/properties"/>
    <ds:schemaRef ds:uri="http://purl.org/dc/elements/1.1/"/>
    <ds:schemaRef ds:uri="http://schemas.openxmlformats.org/package/2006/metadata/core-properties"/>
    <ds:schemaRef ds:uri="a90b905c-b97c-428b-8612-fd2117087ed6"/>
    <ds:schemaRef ds:uri="169dfd1c-4089-4e06-927d-add0534611cf"/>
    <ds:schemaRef ds:uri="http://purl.org/dc/dcmitype/"/>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Zaida Alexandra Silva Pecha</cp:lastModifiedBy>
  <cp:revision/>
  <dcterms:created xsi:type="dcterms:W3CDTF">2023-06-01T14:44:35Z</dcterms:created>
  <dcterms:modified xsi:type="dcterms:W3CDTF">2025-05-28T23:59:43Z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