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updateLinks="always" defaultThemeVersion="166925"/>
  <mc:AlternateContent xmlns:mc="http://schemas.openxmlformats.org/markup-compatibility/2006">
    <mc:Choice Requires="x15">
      <x15ac:absPath xmlns:x15ac="http://schemas.microsoft.com/office/spreadsheetml/2010/11/ac" url="C:\Users\Cristina\Desktop\ANT\2025\MUNICIPIOS\20. ARAUQUITA\"/>
    </mc:Choice>
  </mc:AlternateContent>
  <xr:revisionPtr revIDLastSave="4" documentId="13_ncr:1_{90C76225-F3E7-40C9-A425-79B7B4CF0040}" xr6:coauthVersionLast="47" xr6:coauthVersionMax="47" xr10:uidLastSave="{75A46123-7901-4F63-B00F-621FA30B6281}"/>
  <bookViews>
    <workbookView xWindow="-28920" yWindow="-4725" windowWidth="29040" windowHeight="15720" firstSheet="1" activeTab="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1" hidden="1">'Aptitud final'!$A$1:$AT$109</definedName>
    <definedName name="_xlnm._FilterDatabase" localSheetId="0" hidden="1">SIPRA!$B$1:$G$77</definedName>
    <definedName name="No_apto">[1]lista!$A$1:$A$2</definedName>
    <definedName name="NOAPTO_">[1]lista!$C$1:$C$2</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 i="13" l="1"/>
  <c r="K77" i="13"/>
  <c r="J77" i="13"/>
  <c r="I77" i="13"/>
  <c r="H77" i="13"/>
  <c r="G77" i="13"/>
  <c r="F77" i="13"/>
  <c r="E77" i="13"/>
  <c r="D77" i="13"/>
  <c r="C77" i="13"/>
  <c r="K73" i="13"/>
  <c r="J73" i="13"/>
  <c r="I73" i="13"/>
  <c r="H73" i="13"/>
  <c r="G73" i="13"/>
  <c r="F73" i="13"/>
  <c r="E73" i="13"/>
  <c r="D73" i="13"/>
  <c r="C73" i="13"/>
  <c r="K69" i="13"/>
  <c r="J69" i="13"/>
  <c r="I69" i="13"/>
  <c r="H69" i="13"/>
  <c r="G69" i="13"/>
  <c r="F69" i="13"/>
  <c r="E69" i="13"/>
  <c r="D69" i="13"/>
  <c r="C69" i="13"/>
  <c r="K65" i="13"/>
  <c r="J65" i="13"/>
  <c r="I65" i="13"/>
  <c r="H65" i="13"/>
  <c r="G65" i="13"/>
  <c r="F65" i="13"/>
  <c r="E65" i="13"/>
  <c r="D65" i="13"/>
  <c r="C65" i="13"/>
  <c r="K61" i="13"/>
  <c r="J61" i="13"/>
  <c r="I61" i="13"/>
  <c r="H61" i="13"/>
  <c r="G61" i="13"/>
  <c r="F61" i="13"/>
  <c r="E61" i="13"/>
  <c r="D61" i="13"/>
  <c r="C61" i="13"/>
  <c r="K57" i="13"/>
  <c r="J57" i="13"/>
  <c r="I57" i="13"/>
  <c r="H57" i="13"/>
  <c r="G57" i="13"/>
  <c r="F57" i="13"/>
  <c r="E57" i="13"/>
  <c r="D57" i="13"/>
  <c r="C57" i="13"/>
  <c r="K53" i="13"/>
  <c r="J53" i="13"/>
  <c r="I53" i="13"/>
  <c r="H53" i="13"/>
  <c r="G53" i="13"/>
  <c r="F53" i="13"/>
  <c r="E53" i="13"/>
  <c r="D53" i="13"/>
  <c r="C53" i="13"/>
  <c r="K49" i="13"/>
  <c r="J49" i="13"/>
  <c r="I49" i="13"/>
  <c r="H49" i="13"/>
  <c r="G49" i="13"/>
  <c r="F49" i="13"/>
  <c r="E49" i="13"/>
  <c r="D49" i="13"/>
  <c r="C49" i="13"/>
  <c r="K45" i="13"/>
  <c r="J45" i="13"/>
  <c r="I45" i="13"/>
  <c r="H45" i="13"/>
  <c r="G45" i="13"/>
  <c r="F45" i="13"/>
  <c r="E45" i="13"/>
  <c r="D45" i="13"/>
  <c r="C45" i="13"/>
  <c r="K41" i="13"/>
  <c r="J41" i="13"/>
  <c r="I41" i="13"/>
  <c r="H41" i="13"/>
  <c r="G41" i="13"/>
  <c r="F41" i="13"/>
  <c r="E41" i="13"/>
  <c r="D41" i="13"/>
  <c r="C41" i="13"/>
  <c r="K37" i="13"/>
  <c r="J37" i="13"/>
  <c r="I37" i="13"/>
  <c r="H37" i="13"/>
  <c r="G37" i="13"/>
  <c r="F37" i="13"/>
  <c r="E37" i="13"/>
  <c r="D37" i="13"/>
  <c r="C37" i="13"/>
  <c r="K33" i="13"/>
  <c r="J33" i="13"/>
  <c r="I33" i="13"/>
  <c r="H33" i="13"/>
  <c r="G33" i="13"/>
  <c r="F33" i="13"/>
  <c r="E33" i="13"/>
  <c r="D33" i="13"/>
  <c r="C33" i="13"/>
  <c r="K29" i="13"/>
  <c r="J29" i="13"/>
  <c r="I29" i="13"/>
  <c r="H29" i="13"/>
  <c r="G29" i="13"/>
  <c r="F29" i="13"/>
  <c r="D29" i="13"/>
  <c r="C29" i="13"/>
  <c r="K25" i="13"/>
  <c r="J25" i="13"/>
  <c r="I25" i="13"/>
  <c r="H25" i="13"/>
  <c r="G25" i="13"/>
  <c r="F25" i="13"/>
  <c r="E25" i="13"/>
  <c r="D25" i="13"/>
  <c r="C25" i="13"/>
  <c r="K21" i="13"/>
  <c r="J21" i="13"/>
  <c r="I21" i="13"/>
  <c r="H21" i="13"/>
  <c r="G21" i="13"/>
  <c r="F21" i="13"/>
  <c r="E21" i="13"/>
  <c r="D21" i="13"/>
  <c r="C21" i="13"/>
  <c r="K17" i="13"/>
  <c r="J17" i="13"/>
  <c r="I17" i="13"/>
  <c r="H17" i="13"/>
  <c r="G17" i="13"/>
  <c r="F17" i="13"/>
  <c r="E17" i="13"/>
  <c r="D17" i="13"/>
  <c r="C17" i="13"/>
  <c r="K13" i="13"/>
  <c r="J13" i="13"/>
  <c r="I13" i="13"/>
  <c r="H13" i="13"/>
  <c r="G13" i="13"/>
  <c r="F13" i="13"/>
  <c r="E13" i="13"/>
  <c r="D13" i="13"/>
  <c r="C13" i="13"/>
  <c r="K9" i="13"/>
  <c r="J9" i="13"/>
  <c r="I9" i="13"/>
  <c r="H9" i="13"/>
  <c r="G9" i="13"/>
  <c r="F9" i="13"/>
  <c r="E9" i="13"/>
  <c r="D9" i="13"/>
  <c r="C9" i="13"/>
  <c r="D5" i="13"/>
  <c r="E5" i="13"/>
  <c r="F5" i="13"/>
  <c r="G5" i="13"/>
  <c r="H5" i="13"/>
  <c r="I5" i="13"/>
  <c r="J5" i="13"/>
  <c r="K5" i="13"/>
  <c r="C5" i="13"/>
  <c r="B2" i="16" a="1"/>
  <c r="B2" i="16"/>
  <c r="C1" i="17" a="1"/>
  <c r="C1" i="17"/>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c r="A1" i="17" a="1"/>
  <c r="A1" i="17"/>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c r="U102" i="12"/>
  <c r="T102" i="12"/>
  <c r="S102" i="12"/>
  <c r="R102" i="12"/>
  <c r="Q102" i="12"/>
  <c r="P102" i="12"/>
  <c r="O102" i="12"/>
  <c r="N102" i="12"/>
  <c r="M102" i="12"/>
  <c r="L102" i="12"/>
  <c r="K102" i="12"/>
  <c r="J102" i="12"/>
  <c r="I102" i="12"/>
  <c r="H102" i="12"/>
  <c r="G102" i="12"/>
  <c r="F102" i="12"/>
  <c r="E102" i="12"/>
  <c r="D102" i="12"/>
  <c r="C102" i="12"/>
  <c r="B102" i="12"/>
  <c r="AQ102" i="12"/>
  <c r="AS57" i="12"/>
  <c r="AP102" i="12"/>
  <c r="AS71" i="12"/>
  <c r="AS17" i="12"/>
  <c r="A3" i="16"/>
  <c r="A4" i="16"/>
  <c r="A5" i="16"/>
  <c r="A6" i="16"/>
  <c r="A7" i="16"/>
  <c r="A8" i="16"/>
  <c r="A9" i="16"/>
  <c r="A10" i="16"/>
  <c r="A11" i="16"/>
  <c r="A12" i="16"/>
  <c r="A13" i="16"/>
  <c r="A14" i="16"/>
  <c r="A15" i="16"/>
  <c r="A16" i="16"/>
  <c r="A17" i="16"/>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<sst xmlns="http://schemas.openxmlformats.org/spreadsheetml/2006/main" count="257" uniqueCount="83">
  <si>
    <t>UFH</t>
  </si>
  <si>
    <t>avicultura</t>
  </si>
  <si>
    <t>ganaderia_dp</t>
  </si>
  <si>
    <t>porcicultura</t>
  </si>
  <si>
    <t>piscicultura_cachama</t>
  </si>
  <si>
    <t xml:space="preserve">cacao </t>
  </si>
  <si>
    <t>arroz_secano</t>
  </si>
  <si>
    <t>cana_panelera</t>
  </si>
  <si>
    <t>maiz</t>
  </si>
  <si>
    <t>maracuya</t>
  </si>
  <si>
    <t>05Ua-61</t>
  </si>
  <si>
    <t>Área total</t>
  </si>
  <si>
    <t>Apto</t>
  </si>
  <si>
    <t>No apto</t>
  </si>
  <si>
    <t>% aptitud</t>
  </si>
  <si>
    <t>Se habilita aptitud condicionada debido a colindancia con Fortul</t>
  </si>
  <si>
    <t>05UaE-61</t>
  </si>
  <si>
    <t>05Va-61</t>
  </si>
  <si>
    <t>Se flexibiliza caña y maracuya teniendo en cuenta % sipra, se observa aptitud</t>
  </si>
  <si>
    <t>05VaE-61</t>
  </si>
  <si>
    <t xml:space="preserve">Se flexibiliza caña y maracuya teniendo en cuenta % sipra, se observa aptitud. Para cacao y maiz se flexibiliza </t>
  </si>
  <si>
    <t>Se flexibiliza cacao y maiz por aptitud cruzada con Puerto Rondon</t>
  </si>
  <si>
    <t>08Uai-44</t>
  </si>
  <si>
    <t>Se flexibiliza maiz por aptitud cruzada con Saravena Y Fortul</t>
  </si>
  <si>
    <t>08UaL-44</t>
  </si>
  <si>
    <t>Se flexibiliza maiz por aptitud cruzada con Fortul</t>
  </si>
  <si>
    <t>08Vai-44</t>
  </si>
  <si>
    <t>Se flexibiliza maiz y porcicultura por aptitud cruzada con Puerto Rondon</t>
  </si>
  <si>
    <t>08VaL-44</t>
  </si>
  <si>
    <t>Se flexibiliza arroz y maracuya teniendo en cuenta % sipra, se observa aptitud. Se flexibiliza maiz, caña y cacao por aptitud cruzada con  Puerto Rondon</t>
  </si>
  <si>
    <t>09UaEL-38</t>
  </si>
  <si>
    <t xml:space="preserve">Se flexibiliza caña debido a ubicación de recoleccion canasta de costos </t>
  </si>
  <si>
    <t>09UaiE-38</t>
  </si>
  <si>
    <t>09VaEL-38</t>
  </si>
  <si>
    <t>09Vai-38</t>
  </si>
  <si>
    <t>las lineas de cacao, caña panelera, maiz, arroz secano, ganaderia, porcinos, avicultura, piscicultura cachama y pisicultura tilapia: SIPRA nacional</t>
  </si>
  <si>
    <t>Se flexibiliza avicultura teniendo en cuenta % sipra, se observa aptitud en y cartosocial</t>
  </si>
  <si>
    <t>09VaiE-38</t>
  </si>
  <si>
    <t xml:space="preserve">Se flexibiliza aptitud condicionada para cacao, se valida carosocial, se toma canasta de costos </t>
  </si>
  <si>
    <t>Se flexibiliza avicultura teniendo en cuenta % sipra, se observa aptitud y cartosocial, se habilita aptitud condicionada para porcicultura por Colindancias con Puerto Rondon</t>
  </si>
  <si>
    <t>13UaELs3-6</t>
  </si>
  <si>
    <t>13UaiEs3-6</t>
  </si>
  <si>
    <t>Se flexibiliza avicultura y porcicultura teniendo en cuenta % sipra</t>
  </si>
  <si>
    <t>13VaELs3-6</t>
  </si>
  <si>
    <t>Se flexibiliza maiz, avicultura y Porcicultura por aptitud cruzada con  Puerto Rondon</t>
  </si>
  <si>
    <t>13VaEs3-6</t>
  </si>
  <si>
    <t>Se flexibiliza avicultura, porcicultura. maiz, caña y cacao por aptitud cruzada con  Puerto Rondon</t>
  </si>
  <si>
    <t>13VaiEs3-6</t>
  </si>
  <si>
    <t>Se flexibiliza ganaderia por referencia de actividad delsistema segun alcaldia</t>
  </si>
  <si>
    <t>13Vas3-6</t>
  </si>
  <si>
    <t>avicultura_engorde</t>
  </si>
  <si>
    <t>avicultura_postura</t>
  </si>
  <si>
    <t>porcicultura_cria_levante</t>
  </si>
  <si>
    <t>cacao</t>
  </si>
  <si>
    <t>cacao_platano</t>
  </si>
  <si>
    <t>arroz_secano_mecanizado</t>
  </si>
  <si>
    <t>maiz_amarillo_tradicional</t>
  </si>
  <si>
    <t>maiz_amarillo_tradicional_1</t>
  </si>
  <si>
    <t>borojo</t>
  </si>
  <si>
    <t>platano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</si>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</sst>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tint="-0.249977111117893"/>
        <bgColor indexed="64"/>
      </patternFill>
    </fill>
    <fill>
      <patternFill patternType="solid">
        <fgColor theme="5" tint="0.79998168889431442"/>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11" borderId="1" xfId="0" applyFont="1" applyFill="1" applyBorder="1" applyAlignment="1">
      <alignment horizontal="center" vertical="center"/>
    </xf>
    <xf numFmtId="0" fontId="9" fillId="7" borderId="1" xfId="0" applyFont="1" applyFill="1" applyBorder="1" applyAlignment="1">
      <alignment horizontal="center" vertical="center" wrapText="1"/>
    </xf>
    <xf numFmtId="0" fontId="3" fillId="4" borderId="2" xfId="0" applyFont="1" applyFill="1" applyBorder="1" applyAlignment="1">
      <alignment horizontal="center"/>
    </xf>
    <xf numFmtId="10" fontId="3" fillId="12" borderId="1" xfId="1" applyNumberFormat="1" applyFont="1" applyFill="1" applyBorder="1" applyAlignment="1">
      <alignment horizontal="center"/>
    </xf>
    <xf numFmtId="0" fontId="0" fillId="0" borderId="0" xfId="0" applyAlignment="1">
      <alignment horizontal="left"/>
    </xf>
    <xf numFmtId="0" fontId="0" fillId="0" borderId="0" xfId="0" applyAlignment="1">
      <alignment horizontal="left" wrapText="1"/>
    </xf>
    <xf numFmtId="10" fontId="3" fillId="4" borderId="1" xfId="1" applyNumberFormat="1" applyFont="1" applyFill="1" applyBorder="1" applyAlignment="1">
      <alignment horizontal="center"/>
    </xf>
    <xf numFmtId="0" fontId="0" fillId="0" borderId="0" xfId="0" applyAlignment="1">
      <alignment horizontal="left" vertical="center"/>
    </xf>
    <xf numFmtId="0" fontId="8" fillId="0" borderId="9"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243">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473626"/>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42288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005CE6"/>
        </patternFill>
      </fill>
    </dxf>
    <dxf>
      <font>
        <color theme="0"/>
      </font>
      <fill>
        <patternFill>
          <bgColor rgb="FF42288C"/>
        </patternFill>
      </fill>
    </dxf>
    <dxf>
      <fill>
        <patternFill>
          <bgColor rgb="FFFFFF00"/>
        </patternFill>
      </fill>
    </dxf>
    <dxf>
      <fill>
        <patternFill>
          <bgColor rgb="FF00A9E6"/>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00FFFF"/>
        </patternFill>
      </fill>
    </dxf>
    <dxf>
      <fill>
        <patternFill>
          <bgColor rgb="FF38D4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8D4925"/>
        </patternFill>
      </fill>
    </dxf>
    <dxf>
      <font>
        <color theme="0"/>
      </font>
      <fill>
        <patternFill>
          <bgColor rgb="FF473626"/>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ont>
        <color theme="0"/>
      </font>
      <fill>
        <patternFill>
          <bgColor rgb="FF42288C"/>
        </patternFill>
      </fill>
    </dxf>
    <dxf>
      <fill>
        <patternFill>
          <bgColor rgb="FFFF4F7F"/>
        </patternFill>
      </fill>
    </dxf>
    <dxf>
      <font>
        <color theme="0"/>
      </font>
      <fill>
        <patternFill>
          <bgColor rgb="FF473626"/>
        </patternFill>
      </fill>
    </dxf>
    <dxf>
      <font>
        <color theme="0"/>
      </font>
      <fill>
        <patternFill>
          <bgColor rgb="FF8D4925"/>
        </patternFill>
      </fill>
    </dxf>
    <dxf>
      <fill>
        <patternFill>
          <bgColor rgb="FFFF8C3C"/>
        </patternFill>
      </fill>
    </dxf>
    <dxf>
      <font>
        <color theme="0"/>
      </font>
      <fill>
        <patternFill>
          <bgColor rgb="FF266600"/>
        </patternFill>
      </fill>
    </dxf>
    <dxf>
      <fill>
        <patternFill>
          <bgColor rgb="FFFFFF00"/>
        </patternFill>
      </fill>
    </dxf>
    <dxf>
      <fill>
        <patternFill>
          <bgColor rgb="FFFFF29C"/>
        </patternFill>
      </fill>
    </dxf>
    <dxf>
      <fill>
        <patternFill>
          <bgColor rgb="FFAAFF00"/>
        </patternFill>
      </fill>
    </dxf>
    <dxf>
      <fill>
        <patternFill>
          <bgColor rgb="FF38D4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8D4925"/>
        </patternFill>
      </fill>
    </dxf>
    <dxf>
      <font>
        <color theme="0"/>
      </font>
      <fill>
        <patternFill>
          <bgColor rgb="FF473626"/>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FFFF00"/>
        </patternFill>
      </fill>
    </dxf>
    <dxf>
      <font>
        <color theme="0"/>
      </font>
      <fill>
        <patternFill>
          <bgColor rgb="FF005CE6"/>
        </patternFill>
      </fill>
    </dxf>
    <dxf>
      <font>
        <color theme="0"/>
      </font>
      <fill>
        <patternFill>
          <bgColor rgb="FF42288C"/>
        </patternFill>
      </fill>
    </dxf>
    <dxf>
      <fill>
        <patternFill>
          <bgColor rgb="FF00A9E6"/>
        </patternFill>
      </fill>
    </dxf>
    <dxf>
      <font>
        <color theme="0"/>
      </font>
      <fill>
        <patternFill>
          <bgColor rgb="FF473626"/>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8C3C"/>
        </patternFill>
      </fill>
    </dxf>
    <dxf>
      <fill>
        <patternFill>
          <bgColor rgb="FFAAFF00"/>
        </patternFill>
      </fill>
    </dxf>
    <dxf>
      <fill>
        <patternFill>
          <bgColor rgb="FFFF4F7F"/>
        </patternFill>
      </fill>
    </dxf>
    <dxf>
      <font>
        <color theme="0"/>
      </font>
      <fill>
        <patternFill>
          <bgColor rgb="FF8D4925"/>
        </patternFill>
      </fill>
    </dxf>
    <dxf>
      <fill>
        <patternFill>
          <bgColor rgb="FF38D400"/>
        </patternFill>
      </fill>
    </dxf>
    <dxf>
      <font>
        <color theme="0"/>
      </font>
      <fill>
        <patternFill>
          <bgColor rgb="FF473626"/>
        </patternFill>
      </fill>
    </dxf>
    <dxf>
      <fill>
        <patternFill>
          <bgColor rgb="FFFFF29C"/>
        </patternFill>
      </fill>
    </dxf>
    <dxf>
      <fill>
        <patternFill>
          <bgColor rgb="FFFFFF00"/>
        </patternFill>
      </fill>
    </dxf>
    <dxf>
      <font>
        <color theme="0"/>
      </font>
      <fill>
        <patternFill>
          <bgColor rgb="FF473626"/>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FF4F7F"/>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8D4925"/>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AAFF00"/>
        </patternFill>
      </fill>
    </dxf>
    <dxf>
      <fill>
        <patternFill>
          <bgColor rgb="FFFFF29C"/>
        </patternFill>
      </fill>
    </dxf>
    <dxf>
      <fill>
        <patternFill>
          <bgColor rgb="FF38D400"/>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2666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8D4925"/>
        </patternFill>
      </fill>
    </dxf>
    <dxf>
      <fill>
        <patternFill>
          <bgColor rgb="FF00FFFF"/>
        </patternFill>
      </fill>
    </dxf>
    <dxf>
      <fill>
        <patternFill>
          <bgColor rgb="FF00A9E6"/>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00FFFF"/>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batata</v>
          </cell>
          <cell r="C50" t="str">
            <v>batata</v>
          </cell>
        </row>
        <row r="51">
          <cell r="A51" t="str">
            <v>agricola</v>
          </cell>
          <cell r="B51" t="str">
            <v>berenjena</v>
          </cell>
          <cell r="C51" t="str">
            <v>berenjena</v>
          </cell>
        </row>
        <row r="52">
          <cell r="A52" t="str">
            <v>agricola</v>
          </cell>
          <cell r="B52" t="str">
            <v>bijao</v>
          </cell>
          <cell r="C52" t="str">
            <v>bijao</v>
          </cell>
        </row>
        <row r="53">
          <cell r="A53" t="str">
            <v>agricola</v>
          </cell>
          <cell r="B53" t="str">
            <v>bore</v>
          </cell>
          <cell r="C53" t="str">
            <v>bore</v>
          </cell>
        </row>
        <row r="54">
          <cell r="A54" t="str">
            <v>agricola</v>
          </cell>
          <cell r="B54" t="str">
            <v>borojo</v>
          </cell>
          <cell r="C54" t="str">
            <v>borojó</v>
          </cell>
        </row>
        <row r="55">
          <cell r="A55" t="str">
            <v>agricola</v>
          </cell>
          <cell r="B55" t="str">
            <v>brevo</v>
          </cell>
          <cell r="C55" t="str">
            <v>brevo</v>
          </cell>
        </row>
        <row r="56">
          <cell r="A56" t="str">
            <v>agricola</v>
          </cell>
          <cell r="B56" t="str">
            <v>brocoli</v>
          </cell>
          <cell r="C56" t="str">
            <v>brócoli</v>
          </cell>
        </row>
        <row r="57">
          <cell r="A57" t="str">
            <v>pecuaria</v>
          </cell>
          <cell r="B57" t="str">
            <v>bufalos</v>
          </cell>
          <cell r="C57" t="str">
            <v>búfalos</v>
          </cell>
        </row>
        <row r="58">
          <cell r="A58" t="str">
            <v>agricola</v>
          </cell>
          <cell r="B58" t="str">
            <v>cacao</v>
          </cell>
          <cell r="C58" t="str">
            <v>cacao</v>
          </cell>
        </row>
        <row r="59">
          <cell r="A59" t="str">
            <v>agricola</v>
          </cell>
          <cell r="B59" t="str">
            <v>cacao_aguacate</v>
          </cell>
          <cell r="C59" t="str">
            <v>cacao en asocio con aguacate</v>
          </cell>
        </row>
        <row r="60">
          <cell r="A60" t="str">
            <v>agricola</v>
          </cell>
          <cell r="B60" t="str">
            <v>cacao_banano</v>
          </cell>
          <cell r="C60" t="str">
            <v>cacao en asocio con banano</v>
          </cell>
        </row>
        <row r="61">
          <cell r="A61" t="str">
            <v>agricola</v>
          </cell>
          <cell r="B61" t="str">
            <v>cacao_banano_aguacate</v>
          </cell>
          <cell r="C61" t="str">
            <v>cacao en asocio con banano y aguacate</v>
          </cell>
        </row>
        <row r="62">
          <cell r="A62" t="str">
            <v>agricola</v>
          </cell>
          <cell r="B62" t="str">
            <v>cacao_banano_aguacate_citricos</v>
          </cell>
          <cell r="C62" t="str">
            <v>cacao en asocio con banano, aguacate y cítricos</v>
          </cell>
        </row>
        <row r="63">
          <cell r="A63" t="str">
            <v>agricola</v>
          </cell>
          <cell r="B63" t="str">
            <v>cacao_platano</v>
          </cell>
          <cell r="C63" t="str">
            <v>cacao en asocio con plátano</v>
          </cell>
        </row>
        <row r="64">
          <cell r="A64" t="str">
            <v>agricola</v>
          </cell>
          <cell r="B64" t="str">
            <v>cacao_platano_aguacate</v>
          </cell>
          <cell r="C64" t="str">
            <v>cacao en asocio con plátano y aguacate</v>
          </cell>
        </row>
        <row r="65">
          <cell r="A65" t="str">
            <v>agricola</v>
          </cell>
          <cell r="B65" t="str">
            <v>cacao_platano_aguacate_citricos</v>
          </cell>
          <cell r="C65" t="str">
            <v>cacao en asocio con plátano, aguacate y cítricos</v>
          </cell>
        </row>
        <row r="66">
          <cell r="A66" t="str">
            <v>agricola</v>
          </cell>
          <cell r="B66" t="str">
            <v>cacao_sombrio</v>
          </cell>
          <cell r="C66" t="str">
            <v>cacao sombrío</v>
          </cell>
        </row>
        <row r="67">
          <cell r="A67" t="str">
            <v>agricola</v>
          </cell>
          <cell r="B67" t="str">
            <v>cafe</v>
          </cell>
          <cell r="C67" t="str">
            <v>café</v>
          </cell>
        </row>
        <row r="68">
          <cell r="A68" t="str">
            <v>agricola</v>
          </cell>
          <cell r="B68" t="str">
            <v>cafe_aguacate</v>
          </cell>
          <cell r="C68" t="str">
            <v>café en asocio con aguacate</v>
          </cell>
        </row>
        <row r="69">
          <cell r="A69" t="str">
            <v>agricola</v>
          </cell>
          <cell r="B69" t="str">
            <v>cafe_banano</v>
          </cell>
          <cell r="C69" t="str">
            <v>café en asocio con banano</v>
          </cell>
        </row>
        <row r="70">
          <cell r="A70" t="str">
            <v>agricola</v>
          </cell>
          <cell r="B70" t="str">
            <v>cafe_banano_citricos</v>
          </cell>
          <cell r="C70" t="str">
            <v>café en asocio con banano y cítricos</v>
          </cell>
        </row>
        <row r="71">
          <cell r="A71" t="str">
            <v>agricola</v>
          </cell>
          <cell r="B71" t="str">
            <v>cafe_frijol</v>
          </cell>
          <cell r="C71" t="str">
            <v>café en asocio con frijol</v>
          </cell>
        </row>
        <row r="72">
          <cell r="A72" t="str">
            <v>agricola</v>
          </cell>
          <cell r="B72" t="str">
            <v>cafe_maiz</v>
          </cell>
          <cell r="C72" t="str">
            <v>café en asocio con maíz</v>
          </cell>
        </row>
        <row r="73">
          <cell r="A73" t="str">
            <v>agricola</v>
          </cell>
          <cell r="B73" t="str">
            <v>cafe_platano</v>
          </cell>
          <cell r="C73" t="str">
            <v>café en asocio con plátano</v>
          </cell>
        </row>
        <row r="74">
          <cell r="A74" t="str">
            <v>agricola</v>
          </cell>
          <cell r="B74" t="str">
            <v>cafe_platano_citricos</v>
          </cell>
          <cell r="C74" t="str">
            <v>café en asocio con plátano y cítricos</v>
          </cell>
        </row>
        <row r="75">
          <cell r="A75" t="str">
            <v>agricola</v>
          </cell>
          <cell r="B75" t="str">
            <v>cafe_sombrio</v>
          </cell>
          <cell r="C75" t="str">
            <v>café sombrío</v>
          </cell>
        </row>
        <row r="76">
          <cell r="A76" t="str">
            <v>agricola</v>
          </cell>
          <cell r="B76" t="str">
            <v>caimo</v>
          </cell>
          <cell r="C76" t="str">
            <v>caimo</v>
          </cell>
        </row>
        <row r="77">
          <cell r="A77" t="str">
            <v>agricola</v>
          </cell>
          <cell r="B77" t="str">
            <v>calabacin</v>
          </cell>
          <cell r="C77" t="str">
            <v>calabacín</v>
          </cell>
        </row>
        <row r="78">
          <cell r="A78" t="str">
            <v>agricola</v>
          </cell>
          <cell r="B78" t="str">
            <v>calabaza</v>
          </cell>
          <cell r="C78" t="str">
            <v>calabaza</v>
          </cell>
        </row>
        <row r="79">
          <cell r="A79" t="str">
            <v>agricola</v>
          </cell>
          <cell r="B79" t="str">
            <v>calendula</v>
          </cell>
          <cell r="C79" t="str">
            <v>caléndula</v>
          </cell>
        </row>
        <row r="80">
          <cell r="A80" t="str">
            <v>pecuaria</v>
          </cell>
          <cell r="B80" t="str">
            <v>camaron</v>
          </cell>
          <cell r="C80" t="str">
            <v>camarón</v>
          </cell>
        </row>
        <row r="81">
          <cell r="A81" t="str">
            <v>agricola</v>
          </cell>
          <cell r="B81" t="str">
            <v>cana</v>
          </cell>
          <cell r="C81" t="str">
            <v>caña</v>
          </cell>
        </row>
        <row r="82">
          <cell r="A82" t="str">
            <v>agricola</v>
          </cell>
          <cell r="B82" t="str">
            <v>cana_de_azucar</v>
          </cell>
          <cell r="C82" t="str">
            <v>caña de azúcar</v>
          </cell>
        </row>
        <row r="83">
          <cell r="A83" t="str">
            <v>agricola</v>
          </cell>
          <cell r="B83" t="str">
            <v>cana_flecha</v>
          </cell>
          <cell r="C83" t="str">
            <v>caña flecha</v>
          </cell>
        </row>
        <row r="84">
          <cell r="A84" t="str">
            <v>agricola</v>
          </cell>
          <cell r="B84" t="str">
            <v>cana_miel</v>
          </cell>
          <cell r="C84" t="str">
            <v>caña miel</v>
          </cell>
        </row>
        <row r="85">
          <cell r="A85" t="str">
            <v>agricola</v>
          </cell>
          <cell r="B85" t="str">
            <v>cana_panelera</v>
          </cell>
          <cell r="C85" t="str">
            <v>caña panelera</v>
          </cell>
        </row>
        <row r="86">
          <cell r="A86" t="str">
            <v>pecuaria</v>
          </cell>
          <cell r="B86" t="str">
            <v>caprinos_carne</v>
          </cell>
          <cell r="C86" t="str">
            <v>caprinos de carne</v>
          </cell>
        </row>
        <row r="87">
          <cell r="A87" t="str">
            <v>pecuaria</v>
          </cell>
          <cell r="B87" t="str">
            <v>caprinos_leche</v>
          </cell>
          <cell r="C87" t="str">
            <v>caprinos de leche</v>
          </cell>
        </row>
        <row r="88">
          <cell r="A88" t="str">
            <v>pecuaria</v>
          </cell>
          <cell r="B88" t="str">
            <v>caprinos_dp</v>
          </cell>
          <cell r="C88" t="str">
            <v>caprinos doble propósito</v>
          </cell>
        </row>
        <row r="89">
          <cell r="A89" t="str">
            <v>agricola</v>
          </cell>
          <cell r="B89" t="str">
            <v>carambolo</v>
          </cell>
          <cell r="C89" t="str">
            <v>carambolo</v>
          </cell>
        </row>
        <row r="90">
          <cell r="A90" t="str">
            <v>agricola</v>
          </cell>
          <cell r="B90" t="str">
            <v>cardamomo</v>
          </cell>
          <cell r="C90" t="str">
            <v>cardamomo</v>
          </cell>
        </row>
        <row r="91">
          <cell r="A91" t="str">
            <v>agricola</v>
          </cell>
          <cell r="B91" t="str">
            <v>caucho</v>
          </cell>
          <cell r="C91" t="str">
            <v>caucho</v>
          </cell>
        </row>
        <row r="92">
          <cell r="A92" t="str">
            <v>agricola</v>
          </cell>
          <cell r="B92" t="str">
            <v>cebada</v>
          </cell>
          <cell r="C92" t="str">
            <v>cebada</v>
          </cell>
        </row>
        <row r="93">
          <cell r="A93" t="str">
            <v>agricola</v>
          </cell>
          <cell r="B93" t="str">
            <v>cebolla_bulbo</v>
          </cell>
          <cell r="C93" t="str">
            <v>cebolla bulbo</v>
          </cell>
        </row>
        <row r="94">
          <cell r="A94" t="str">
            <v>agricola</v>
          </cell>
          <cell r="B94" t="str">
            <v>cebolla_junca</v>
          </cell>
          <cell r="C94" t="str">
            <v>cebolla junca</v>
          </cell>
        </row>
        <row r="95">
          <cell r="A95" t="str">
            <v>agricola</v>
          </cell>
          <cell r="B95" t="str">
            <v>cebolla_rama</v>
          </cell>
          <cell r="C95" t="str">
            <v>cebolla de rama</v>
          </cell>
        </row>
        <row r="96">
          <cell r="A96" t="str">
            <v>agricola</v>
          </cell>
          <cell r="B96" t="str">
            <v>chamba</v>
          </cell>
          <cell r="C96" t="str">
            <v>chamba</v>
          </cell>
        </row>
        <row r="97">
          <cell r="A97" t="str">
            <v>agricola</v>
          </cell>
          <cell r="B97" t="str">
            <v>chirimoya</v>
          </cell>
          <cell r="C97" t="str">
            <v>chirimoya</v>
          </cell>
        </row>
        <row r="98">
          <cell r="A98" t="str">
            <v>agricola</v>
          </cell>
          <cell r="B98" t="str">
            <v>cholupa</v>
          </cell>
          <cell r="C98" t="str">
            <v>cholupa</v>
          </cell>
        </row>
        <row r="99">
          <cell r="A99" t="str">
            <v>agricola</v>
          </cell>
          <cell r="B99" t="str">
            <v>chontaduro</v>
          </cell>
          <cell r="C99" t="str">
            <v>chontaduro</v>
          </cell>
        </row>
        <row r="100">
          <cell r="A100" t="str">
            <v>agricola</v>
          </cell>
          <cell r="B100" t="str">
            <v>cidra_poncil</v>
          </cell>
          <cell r="C100" t="str">
            <v>cidra poncil</v>
          </cell>
        </row>
        <row r="101">
          <cell r="A101" t="str">
            <v>agricola</v>
          </cell>
          <cell r="B101" t="str">
            <v>cilantro</v>
          </cell>
          <cell r="C101" t="str">
            <v>cilantro</v>
          </cell>
        </row>
        <row r="102">
          <cell r="A102" t="str">
            <v>agricola</v>
          </cell>
          <cell r="B102" t="str">
            <v>cilantro_cimarron</v>
          </cell>
          <cell r="C102" t="str">
            <v>cilantro cimarrón</v>
          </cell>
        </row>
        <row r="103">
          <cell r="A103" t="str">
            <v>agricola</v>
          </cell>
          <cell r="B103" t="str">
            <v>ciruela</v>
          </cell>
          <cell r="C103" t="str">
            <v>ciruela</v>
          </cell>
        </row>
        <row r="104">
          <cell r="A104" t="str">
            <v>agricola</v>
          </cell>
          <cell r="B104" t="str">
            <v>ciruela_castilla</v>
          </cell>
          <cell r="C104" t="str">
            <v>ciruela castilla</v>
          </cell>
        </row>
        <row r="105">
          <cell r="A105" t="str">
            <v>agricola</v>
          </cell>
          <cell r="B105" t="str">
            <v>ciruela_costena</v>
          </cell>
          <cell r="C105" t="str">
            <v>ciruela costeña</v>
          </cell>
        </row>
        <row r="106">
          <cell r="A106" t="str">
            <v>agricola</v>
          </cell>
          <cell r="B106" t="str">
            <v>citricos</v>
          </cell>
          <cell r="C106" t="str">
            <v>cítricos</v>
          </cell>
        </row>
        <row r="107">
          <cell r="A107" t="str">
            <v>agricola</v>
          </cell>
          <cell r="B107" t="str">
            <v>coco</v>
          </cell>
          <cell r="C107" t="str">
            <v>coco</v>
          </cell>
        </row>
        <row r="108">
          <cell r="A108" t="str">
            <v>pecuaria</v>
          </cell>
          <cell r="B108" t="str">
            <v>codornices</v>
          </cell>
          <cell r="C108" t="str">
            <v>codornices</v>
          </cell>
        </row>
        <row r="109">
          <cell r="A109" t="str">
            <v>agricola</v>
          </cell>
          <cell r="B109" t="str">
            <v>col</v>
          </cell>
          <cell r="C109" t="str">
            <v>col</v>
          </cell>
        </row>
        <row r="110">
          <cell r="A110" t="str">
            <v>agricola</v>
          </cell>
          <cell r="B110" t="str">
            <v>coliflor</v>
          </cell>
          <cell r="C110" t="str">
            <v>coliflor</v>
          </cell>
        </row>
        <row r="111">
          <cell r="A111" t="str">
            <v>agricola</v>
          </cell>
          <cell r="B111" t="str">
            <v>copoazu</v>
          </cell>
          <cell r="C111" t="str">
            <v>copoazú</v>
          </cell>
        </row>
        <row r="112">
          <cell r="A112" t="str">
            <v>agricola</v>
          </cell>
          <cell r="B112" t="str">
            <v>corozo</v>
          </cell>
          <cell r="C112" t="str">
            <v>corozo</v>
          </cell>
        </row>
        <row r="113">
          <cell r="A113" t="str">
            <v>agricola</v>
          </cell>
          <cell r="B113" t="str">
            <v>cubios</v>
          </cell>
          <cell r="C113" t="str">
            <v>cubios</v>
          </cell>
        </row>
        <row r="114">
          <cell r="A114" t="str">
            <v>pecuaria</v>
          </cell>
          <cell r="B114" t="str">
            <v>cunicultura</v>
          </cell>
          <cell r="C114" t="str">
            <v>cunicultura</v>
          </cell>
        </row>
        <row r="115">
          <cell r="A115" t="str">
            <v>agricola</v>
          </cell>
          <cell r="B115" t="str">
            <v>curcuma</v>
          </cell>
          <cell r="C115" t="str">
            <v>cúrcuma</v>
          </cell>
        </row>
        <row r="116">
          <cell r="A116" t="str">
            <v>agricola</v>
          </cell>
          <cell r="B116" t="str">
            <v>curuba</v>
          </cell>
          <cell r="C116" t="str">
            <v>curuba</v>
          </cell>
        </row>
        <row r="117">
          <cell r="A117" t="str">
            <v>pecuaria</v>
          </cell>
          <cell r="B117" t="str">
            <v>cuyicultura</v>
          </cell>
          <cell r="C117" t="str">
            <v>cuyicultura</v>
          </cell>
        </row>
        <row r="118">
          <cell r="A118" t="str">
            <v>agricola</v>
          </cell>
          <cell r="B118" t="str">
            <v>datil</v>
          </cell>
          <cell r="C118" t="str">
            <v>dátil</v>
          </cell>
        </row>
        <row r="119">
          <cell r="A119" t="str">
            <v>agricola</v>
          </cell>
          <cell r="B119" t="str">
            <v>durazno</v>
          </cell>
          <cell r="C119" t="str">
            <v>durazno</v>
          </cell>
        </row>
        <row r="120">
          <cell r="A120" t="str">
            <v>agricola</v>
          </cell>
          <cell r="B120" t="str">
            <v>esparrago</v>
          </cell>
          <cell r="C120" t="str">
            <v>espárrago</v>
          </cell>
        </row>
        <row r="121">
          <cell r="A121" t="str">
            <v>agricola</v>
          </cell>
          <cell r="B121" t="str">
            <v>espinaca</v>
          </cell>
          <cell r="C121" t="str">
            <v>espinaca</v>
          </cell>
        </row>
        <row r="122">
          <cell r="A122" t="str">
            <v>agricola</v>
          </cell>
          <cell r="B122" t="str">
            <v>estevia</v>
          </cell>
          <cell r="C122" t="str">
            <v>estevia</v>
          </cell>
        </row>
        <row r="123">
          <cell r="A123" t="str">
            <v>agricola</v>
          </cell>
          <cell r="B123" t="str">
            <v>feijoa</v>
          </cell>
          <cell r="C123" t="str">
            <v>feijoa</v>
          </cell>
        </row>
        <row r="124">
          <cell r="A124" t="str">
            <v>agricola</v>
          </cell>
          <cell r="B124" t="str">
            <v>fique</v>
          </cell>
          <cell r="C124" t="str">
            <v>fique</v>
          </cell>
        </row>
        <row r="125">
          <cell r="A125" t="str">
            <v>agricola</v>
          </cell>
          <cell r="B125" t="str">
            <v>frambuesa</v>
          </cell>
          <cell r="C125" t="str">
            <v>frambuesa</v>
          </cell>
        </row>
        <row r="126">
          <cell r="A126" t="str">
            <v>agricola</v>
          </cell>
          <cell r="B126" t="str">
            <v>fresa</v>
          </cell>
          <cell r="C126" t="str">
            <v>fresa</v>
          </cell>
        </row>
        <row r="127">
          <cell r="A127" t="str">
            <v>agricola</v>
          </cell>
          <cell r="B127" t="str">
            <v>frijol</v>
          </cell>
          <cell r="C127" t="str">
            <v>frijol</v>
          </cell>
        </row>
        <row r="128">
          <cell r="A128" t="str">
            <v>agricola</v>
          </cell>
          <cell r="B128" t="str">
            <v>frijol_arbustivo</v>
          </cell>
          <cell r="C128" t="str">
            <v>frijol arbustivo</v>
          </cell>
        </row>
        <row r="129">
          <cell r="A129" t="str">
            <v>agricola</v>
          </cell>
          <cell r="B129" t="str">
            <v>frijol_cabeza_negra</v>
          </cell>
          <cell r="C129" t="str">
            <v>frijol cabeza negra</v>
          </cell>
        </row>
        <row r="130">
          <cell r="A130" t="str">
            <v>agricola</v>
          </cell>
          <cell r="B130" t="str">
            <v>frijol_calima</v>
          </cell>
          <cell r="C130" t="str">
            <v>frijol calima</v>
          </cell>
        </row>
        <row r="131">
          <cell r="A131" t="str">
            <v>agricola</v>
          </cell>
          <cell r="B131" t="str">
            <v>frijol_caraota</v>
          </cell>
          <cell r="C131" t="str">
            <v>frijol caraota</v>
          </cell>
        </row>
        <row r="132">
          <cell r="A132" t="str">
            <v>agricola</v>
          </cell>
          <cell r="B132" t="str">
            <v>frijol_cargamanto</v>
          </cell>
          <cell r="C132" t="str">
            <v>frijol cargamanto</v>
          </cell>
        </row>
        <row r="133">
          <cell r="A133" t="str">
            <v>agricola</v>
          </cell>
          <cell r="B133" t="str">
            <v>frijol_caupi</v>
          </cell>
          <cell r="C133" t="str">
            <v>frijol caupí</v>
          </cell>
        </row>
        <row r="134">
          <cell r="A134" t="str">
            <v>agricola</v>
          </cell>
          <cell r="B134" t="str">
            <v>frijol_rosado</v>
          </cell>
          <cell r="C134" t="str">
            <v>frijol rosado</v>
          </cell>
        </row>
        <row r="135">
          <cell r="A135" t="str">
            <v>agricola</v>
          </cell>
          <cell r="B135" t="str">
            <v>frijol_voluble</v>
          </cell>
          <cell r="C135" t="str">
            <v>frijol voluble</v>
          </cell>
        </row>
        <row r="136">
          <cell r="A136" t="str">
            <v>agricola</v>
          </cell>
          <cell r="B136" t="str">
            <v>frijol_zaragoza</v>
          </cell>
          <cell r="C136" t="str">
            <v>frijol zaragoza</v>
          </cell>
        </row>
        <row r="137">
          <cell r="A137" t="str">
            <v>pecuaria</v>
          </cell>
          <cell r="B137" t="str">
            <v>ganaderia_ceba</v>
          </cell>
          <cell r="C137" t="str">
            <v>ganadería de ceba</v>
          </cell>
        </row>
        <row r="138">
          <cell r="A138" t="str">
            <v>pecuaria</v>
          </cell>
          <cell r="B138" t="str">
            <v>ganaderia_cria</v>
          </cell>
          <cell r="C138" t="str">
            <v>ganadería de cría</v>
          </cell>
        </row>
        <row r="139">
          <cell r="A139" t="str">
            <v>pecuaria</v>
          </cell>
          <cell r="B139" t="str">
            <v>ganaderia_dp</v>
          </cell>
          <cell r="C139" t="str">
            <v>ganadería doble propósito</v>
          </cell>
        </row>
        <row r="140">
          <cell r="A140" t="str">
            <v>pecuaria</v>
          </cell>
          <cell r="B140" t="str">
            <v>ganaderia_leche</v>
          </cell>
          <cell r="C140" t="str">
            <v>ganadería de leche</v>
          </cell>
        </row>
        <row r="141">
          <cell r="A141" t="str">
            <v>agricola</v>
          </cell>
          <cell r="B141" t="str">
            <v>garbanzo</v>
          </cell>
          <cell r="C141" t="str">
            <v>garbanzo</v>
          </cell>
        </row>
        <row r="142">
          <cell r="A142" t="str">
            <v>agricola</v>
          </cell>
          <cell r="B142" t="str">
            <v>girasol</v>
          </cell>
          <cell r="C142" t="str">
            <v>girasol</v>
          </cell>
        </row>
        <row r="143">
          <cell r="A143" t="str">
            <v>agricola</v>
          </cell>
          <cell r="B143" t="str">
            <v>granadilla</v>
          </cell>
          <cell r="C143" t="str">
            <v>granadilla</v>
          </cell>
        </row>
        <row r="144">
          <cell r="A144" t="str">
            <v>agricola</v>
          </cell>
          <cell r="B144" t="str">
            <v>guama</v>
          </cell>
          <cell r="C144" t="str">
            <v>guama</v>
          </cell>
        </row>
        <row r="145">
          <cell r="A145" t="str">
            <v>agricola</v>
          </cell>
          <cell r="B145" t="str">
            <v>guanabana</v>
          </cell>
          <cell r="C145" t="str">
            <v>guanábana</v>
          </cell>
        </row>
        <row r="146">
          <cell r="A146" t="str">
            <v>agricola</v>
          </cell>
          <cell r="B146" t="str">
            <v>guandul</v>
          </cell>
          <cell r="C146" t="str">
            <v>guandul</v>
          </cell>
        </row>
        <row r="147">
          <cell r="A147" t="str">
            <v>agricola</v>
          </cell>
          <cell r="B147" t="str">
            <v>guatila</v>
          </cell>
          <cell r="C147" t="str">
            <v>guatila</v>
          </cell>
        </row>
        <row r="148">
          <cell r="A148" t="str">
            <v>agricola</v>
          </cell>
          <cell r="B148" t="str">
            <v>guayaba</v>
          </cell>
          <cell r="C148" t="str">
            <v>guayaba</v>
          </cell>
        </row>
        <row r="149">
          <cell r="A149" t="str">
            <v>agricola</v>
          </cell>
          <cell r="B149" t="str">
            <v>guayaba_agria</v>
          </cell>
          <cell r="C149" t="str">
            <v>guayaba agria</v>
          </cell>
        </row>
        <row r="150">
          <cell r="A150" t="str">
            <v>agricola</v>
          </cell>
          <cell r="B150" t="str">
            <v>gulupa</v>
          </cell>
          <cell r="C150" t="str">
            <v>gulupa</v>
          </cell>
        </row>
        <row r="151">
          <cell r="A151" t="str">
            <v>agricola</v>
          </cell>
          <cell r="B151" t="str">
            <v>haba</v>
          </cell>
          <cell r="C151" t="str">
            <v>haba</v>
          </cell>
        </row>
        <row r="152">
          <cell r="A152" t="str">
            <v>agricola</v>
          </cell>
          <cell r="B152" t="str">
            <v>habichuela</v>
          </cell>
          <cell r="C152" t="str">
            <v>habichuela</v>
          </cell>
        </row>
        <row r="153">
          <cell r="A153" t="str">
            <v>agricola</v>
          </cell>
          <cell r="B153" t="str">
            <v>hibias</v>
          </cell>
          <cell r="C153" t="str">
            <v>hibias</v>
          </cell>
        </row>
        <row r="154">
          <cell r="A154" t="str">
            <v>agricola</v>
          </cell>
          <cell r="B154" t="str">
            <v>hierbabuena</v>
          </cell>
          <cell r="C154" t="str">
            <v>hierbabuena</v>
          </cell>
        </row>
        <row r="155">
          <cell r="A155" t="str">
            <v>agricola</v>
          </cell>
          <cell r="B155" t="str">
            <v>higo</v>
          </cell>
          <cell r="C155" t="str">
            <v>higo</v>
          </cell>
        </row>
        <row r="156">
          <cell r="A156" t="str">
            <v>agricola</v>
          </cell>
          <cell r="B156" t="str">
            <v>higuerilla</v>
          </cell>
          <cell r="C156" t="str">
            <v>higuerilla</v>
          </cell>
        </row>
        <row r="157">
          <cell r="A157" t="str">
            <v>agricola</v>
          </cell>
          <cell r="B157" t="str">
            <v>hortalizas</v>
          </cell>
          <cell r="C157" t="str">
            <v>hortalizas</v>
          </cell>
        </row>
        <row r="158">
          <cell r="A158" t="str">
            <v>agricola</v>
          </cell>
          <cell r="B158" t="str">
            <v>hortensias</v>
          </cell>
          <cell r="C158" t="str">
            <v>hortensias</v>
          </cell>
        </row>
        <row r="159">
          <cell r="A159" t="str">
            <v>agricola</v>
          </cell>
          <cell r="B159" t="str">
            <v>iraca</v>
          </cell>
          <cell r="C159" t="str">
            <v>iraca</v>
          </cell>
        </row>
        <row r="160">
          <cell r="A160" t="str">
            <v>agricola</v>
          </cell>
          <cell r="B160" t="str">
            <v>jengibre</v>
          </cell>
          <cell r="C160" t="str">
            <v>jengibre</v>
          </cell>
        </row>
        <row r="161">
          <cell r="A161" t="str">
            <v>agricola</v>
          </cell>
          <cell r="B161" t="str">
            <v>laurel</v>
          </cell>
          <cell r="C161" t="str">
            <v>laurel</v>
          </cell>
        </row>
        <row r="162">
          <cell r="A162" t="str">
            <v>agricola</v>
          </cell>
          <cell r="B162" t="str">
            <v>lechuga</v>
          </cell>
          <cell r="C162" t="str">
            <v>lechuga</v>
          </cell>
        </row>
        <row r="163">
          <cell r="A163" t="str">
            <v>agricola</v>
          </cell>
          <cell r="B163" t="str">
            <v>lechuga_hidroponica</v>
          </cell>
          <cell r="C163" t="str">
            <v>lechuga hidropónica</v>
          </cell>
        </row>
        <row r="164">
          <cell r="A164" t="str">
            <v>agricola</v>
          </cell>
          <cell r="B164" t="str">
            <v>lima</v>
          </cell>
          <cell r="C164" t="str">
            <v>lima</v>
          </cell>
        </row>
        <row r="165">
          <cell r="A165" t="str">
            <v>agricola</v>
          </cell>
          <cell r="B165" t="str">
            <v>limon</v>
          </cell>
          <cell r="C165" t="str">
            <v>limón</v>
          </cell>
        </row>
        <row r="166">
          <cell r="A166" t="str">
            <v>agricola</v>
          </cell>
          <cell r="B166" t="str">
            <v>limon_criollo</v>
          </cell>
          <cell r="C166" t="str">
            <v>limón criollo</v>
          </cell>
        </row>
        <row r="167">
          <cell r="A167" t="str">
            <v>agricola</v>
          </cell>
          <cell r="B167" t="str">
            <v>limon_mandarino</v>
          </cell>
          <cell r="C167" t="str">
            <v>limón mandarino</v>
          </cell>
        </row>
        <row r="168">
          <cell r="A168" t="str">
            <v>agricola</v>
          </cell>
          <cell r="B168" t="str">
            <v>limon_tahiti</v>
          </cell>
          <cell r="C168" t="str">
            <v>limón tahití</v>
          </cell>
        </row>
        <row r="169">
          <cell r="A169" t="str">
            <v>agricola</v>
          </cell>
          <cell r="B169" t="str">
            <v>limonaria</v>
          </cell>
          <cell r="C169" t="str">
            <v>limonaria</v>
          </cell>
        </row>
        <row r="170">
          <cell r="A170" t="str">
            <v>agricola</v>
          </cell>
          <cell r="B170" t="str">
            <v>lulo</v>
          </cell>
          <cell r="C170" t="str">
            <v>lulo</v>
          </cell>
        </row>
        <row r="171">
          <cell r="A171" t="str">
            <v>agricola</v>
          </cell>
          <cell r="B171" t="str">
            <v>macadamia</v>
          </cell>
          <cell r="C171" t="str">
            <v>macadamia</v>
          </cell>
        </row>
        <row r="172">
          <cell r="A172" t="str">
            <v>agricola</v>
          </cell>
          <cell r="B172" t="str">
            <v>maiz</v>
          </cell>
          <cell r="C172" t="str">
            <v>maíz</v>
          </cell>
        </row>
        <row r="173">
          <cell r="A173" t="str">
            <v>agricola</v>
          </cell>
          <cell r="B173" t="str">
            <v>maiz_amarillo</v>
          </cell>
          <cell r="C173" t="str">
            <v>maíz amarillo</v>
          </cell>
        </row>
        <row r="174">
          <cell r="A174" t="str">
            <v>agricola</v>
          </cell>
          <cell r="B174" t="str">
            <v>maiz_amarillo_tecnificado</v>
          </cell>
          <cell r="C174" t="str">
            <v>maíz amarillo tecnificado</v>
          </cell>
        </row>
        <row r="175">
          <cell r="A175" t="str">
            <v>agricola</v>
          </cell>
          <cell r="B175" t="str">
            <v>maiz_amarillo_tradicional</v>
          </cell>
          <cell r="C175" t="str">
            <v>maíz amarillo tradicional</v>
          </cell>
        </row>
        <row r="176">
          <cell r="A176" t="str">
            <v>agricola</v>
          </cell>
          <cell r="B176" t="str">
            <v>maiz_amarillo_tradicional_1</v>
          </cell>
          <cell r="C176" t="str">
            <v>maíz amarillo tradicional 1</v>
          </cell>
        </row>
        <row r="177">
          <cell r="A177" t="str">
            <v>agricola</v>
          </cell>
          <cell r="B177" t="str">
            <v>maiz_blanco</v>
          </cell>
          <cell r="C177" t="str">
            <v>maíz blanco</v>
          </cell>
        </row>
        <row r="178">
          <cell r="A178" t="str">
            <v>agricola</v>
          </cell>
          <cell r="B178" t="str">
            <v>maiz_blanco_tecnificado</v>
          </cell>
          <cell r="C178" t="str">
            <v>maíz blanco tecnificado</v>
          </cell>
        </row>
        <row r="179">
          <cell r="A179" t="str">
            <v>agricola</v>
          </cell>
          <cell r="B179" t="str">
            <v>maiz_blanco_tradicional</v>
          </cell>
          <cell r="C179" t="str">
            <v>maíz blanco tradicional</v>
          </cell>
        </row>
        <row r="180">
          <cell r="A180" t="str">
            <v>agricola</v>
          </cell>
          <cell r="B180" t="str">
            <v>maiz_frijol</v>
          </cell>
          <cell r="C180" t="str">
            <v>maíz en asocio con frijol</v>
          </cell>
        </row>
        <row r="181">
          <cell r="A181" t="str">
            <v>agricola</v>
          </cell>
          <cell r="B181" t="str">
            <v>maiz_puya</v>
          </cell>
          <cell r="C181" t="str">
            <v>maíz puya</v>
          </cell>
        </row>
        <row r="182">
          <cell r="A182" t="str">
            <v>agricola</v>
          </cell>
          <cell r="B182" t="str">
            <v>maiz_tecnificado</v>
          </cell>
          <cell r="C182" t="str">
            <v>maíz tecnificado</v>
          </cell>
        </row>
        <row r="183">
          <cell r="A183" t="str">
            <v>agricola</v>
          </cell>
          <cell r="B183" t="str">
            <v>maiz_tradicional</v>
          </cell>
          <cell r="C183" t="str">
            <v>maíz tradicional</v>
          </cell>
        </row>
        <row r="184">
          <cell r="A184" t="str">
            <v>agricola</v>
          </cell>
          <cell r="B184" t="str">
            <v>malanga</v>
          </cell>
          <cell r="C184" t="str">
            <v>malanga</v>
          </cell>
        </row>
        <row r="185">
          <cell r="A185" t="str">
            <v>agricola</v>
          </cell>
          <cell r="B185" t="str">
            <v>mamey</v>
          </cell>
          <cell r="C185" t="str">
            <v>mamey</v>
          </cell>
        </row>
        <row r="186">
          <cell r="A186" t="str">
            <v>agricola</v>
          </cell>
          <cell r="B186" t="str">
            <v>mamoncillo</v>
          </cell>
          <cell r="C186" t="str">
            <v>mamoncillo</v>
          </cell>
        </row>
        <row r="187">
          <cell r="A187" t="str">
            <v>agricola</v>
          </cell>
          <cell r="B187" t="str">
            <v>mandarina</v>
          </cell>
          <cell r="C187" t="str">
            <v>mandarina</v>
          </cell>
        </row>
        <row r="188">
          <cell r="A188" t="str">
            <v>agricola</v>
          </cell>
          <cell r="B188" t="str">
            <v>mandarina_arrayana</v>
          </cell>
          <cell r="C188" t="str">
            <v>mandarina arrayana</v>
          </cell>
        </row>
        <row r="189">
          <cell r="A189" t="str">
            <v>agricola</v>
          </cell>
          <cell r="B189" t="str">
            <v>mandarina_oneco</v>
          </cell>
          <cell r="C189" t="str">
            <v>mandarina oneco</v>
          </cell>
        </row>
        <row r="190">
          <cell r="A190" t="str">
            <v>agricola</v>
          </cell>
          <cell r="B190" t="str">
            <v>mango</v>
          </cell>
          <cell r="C190" t="str">
            <v>mango</v>
          </cell>
        </row>
        <row r="191">
          <cell r="A191" t="str">
            <v>agricola</v>
          </cell>
          <cell r="B191" t="str">
            <v>mango_azucar</v>
          </cell>
          <cell r="C191" t="str">
            <v>mango de azúcar</v>
          </cell>
        </row>
        <row r="192">
          <cell r="A192" t="str">
            <v>agricola</v>
          </cell>
          <cell r="B192" t="str">
            <v>mango_citricos</v>
          </cell>
          <cell r="C192" t="str">
            <v>mango en asocio con cítricos</v>
          </cell>
        </row>
        <row r="193">
          <cell r="A193" t="str">
            <v>agricola</v>
          </cell>
          <cell r="B193" t="str">
            <v>mango_criollo</v>
          </cell>
          <cell r="C193" t="str">
            <v>mango criollo</v>
          </cell>
        </row>
        <row r="194">
          <cell r="A194" t="str">
            <v>agricola</v>
          </cell>
          <cell r="B194" t="str">
            <v>mango_fairchild</v>
          </cell>
          <cell r="C194" t="str">
            <v>mango fairchild</v>
          </cell>
        </row>
        <row r="195">
          <cell r="A195" t="str">
            <v>agricola</v>
          </cell>
          <cell r="B195" t="str">
            <v>mango_hilacha</v>
          </cell>
          <cell r="C195" t="str">
            <v>mango hilacha</v>
          </cell>
        </row>
        <row r="196">
          <cell r="A196" t="str">
            <v>agricola</v>
          </cell>
          <cell r="B196" t="str">
            <v>mango_keitt</v>
          </cell>
          <cell r="C196" t="str">
            <v>mango keitt</v>
          </cell>
        </row>
        <row r="197">
          <cell r="A197" t="str">
            <v>agricola</v>
          </cell>
          <cell r="B197" t="str">
            <v>mango_Kent</v>
          </cell>
          <cell r="C197" t="str">
            <v>mango Kent</v>
          </cell>
        </row>
        <row r="198">
          <cell r="A198" t="str">
            <v>agricola</v>
          </cell>
          <cell r="B198" t="str">
            <v>mango_tommy</v>
          </cell>
          <cell r="C198" t="str">
            <v>mango tommy</v>
          </cell>
        </row>
        <row r="199">
          <cell r="A199" t="str">
            <v>agricola</v>
          </cell>
          <cell r="B199" t="str">
            <v>mangostino</v>
          </cell>
          <cell r="C199" t="str">
            <v>mangostino</v>
          </cell>
        </row>
        <row r="200">
          <cell r="A200" t="str">
            <v>agricola</v>
          </cell>
          <cell r="B200" t="str">
            <v>mani</v>
          </cell>
          <cell r="C200" t="str">
            <v>maní</v>
          </cell>
        </row>
        <row r="201">
          <cell r="A201" t="str">
            <v>agricola</v>
          </cell>
          <cell r="B201" t="str">
            <v>manzana</v>
          </cell>
          <cell r="C201" t="str">
            <v>manzana</v>
          </cell>
        </row>
        <row r="202">
          <cell r="A202" t="str">
            <v>agricola</v>
          </cell>
          <cell r="B202" t="str">
            <v>manzanilla</v>
          </cell>
          <cell r="C202" t="str">
            <v>manzanilla</v>
          </cell>
        </row>
        <row r="203">
          <cell r="A203" t="str">
            <v>agricola</v>
          </cell>
          <cell r="B203" t="str">
            <v>maracuya</v>
          </cell>
          <cell r="C203" t="str">
            <v>maracuyá</v>
          </cell>
        </row>
        <row r="204">
          <cell r="A204" t="str">
            <v>agricola</v>
          </cell>
          <cell r="B204" t="str">
            <v>maranon</v>
          </cell>
          <cell r="C204" t="str">
            <v>marañón</v>
          </cell>
        </row>
        <row r="205">
          <cell r="A205" t="str">
            <v>agricola</v>
          </cell>
          <cell r="B205" t="str">
            <v>melon</v>
          </cell>
          <cell r="C205" t="str">
            <v>melón</v>
          </cell>
        </row>
        <row r="206">
          <cell r="A206" t="str">
            <v>agricola</v>
          </cell>
          <cell r="B206" t="str">
            <v>menta</v>
          </cell>
          <cell r="C206" t="str">
            <v>menta</v>
          </cell>
        </row>
        <row r="207">
          <cell r="A207" t="str">
            <v>agricola</v>
          </cell>
          <cell r="B207" t="str">
            <v>millo</v>
          </cell>
          <cell r="C207" t="str">
            <v>millo</v>
          </cell>
        </row>
        <row r="208">
          <cell r="A208" t="str">
            <v>agricola</v>
          </cell>
          <cell r="B208" t="str">
            <v>mora</v>
          </cell>
          <cell r="C208" t="str">
            <v>mora</v>
          </cell>
        </row>
        <row r="209">
          <cell r="A209" t="str">
            <v>agricola</v>
          </cell>
          <cell r="B209" t="str">
            <v>morera</v>
          </cell>
          <cell r="C209" t="str">
            <v>morera</v>
          </cell>
        </row>
        <row r="210">
          <cell r="A210" t="str">
            <v>agricola</v>
          </cell>
          <cell r="B210" t="str">
            <v>moringa</v>
          </cell>
          <cell r="C210" t="str">
            <v>moringa</v>
          </cell>
        </row>
        <row r="211">
          <cell r="A211" t="str">
            <v>agricola</v>
          </cell>
          <cell r="B211" t="str">
            <v>nabo</v>
          </cell>
          <cell r="C211" t="str">
            <v>nabo</v>
          </cell>
        </row>
        <row r="212">
          <cell r="A212" t="str">
            <v>agricola</v>
          </cell>
          <cell r="B212" t="str">
            <v>name</v>
          </cell>
          <cell r="C212" t="str">
            <v>ñame</v>
          </cell>
        </row>
        <row r="213">
          <cell r="A213" t="str">
            <v>agricola</v>
          </cell>
          <cell r="B213" t="str">
            <v>name_diamante</v>
          </cell>
          <cell r="C213" t="str">
            <v>ñame diamante</v>
          </cell>
        </row>
        <row r="214">
          <cell r="A214" t="str">
            <v>agricola</v>
          </cell>
          <cell r="B214" t="str">
            <v>name_espino</v>
          </cell>
          <cell r="C214" t="str">
            <v>ñame espino</v>
          </cell>
        </row>
        <row r="215">
          <cell r="A215" t="str">
            <v>agricola</v>
          </cell>
          <cell r="B215" t="str">
            <v>name_frijol</v>
          </cell>
          <cell r="C215" t="str">
            <v>ñame en asocio con frijol</v>
          </cell>
        </row>
        <row r="216">
          <cell r="A216" t="str">
            <v>agricola</v>
          </cell>
          <cell r="B216" t="str">
            <v>name_maiz</v>
          </cell>
          <cell r="C216" t="str">
            <v>ñame en asocio con maíz</v>
          </cell>
        </row>
        <row r="217">
          <cell r="A217" t="str">
            <v>agricola</v>
          </cell>
          <cell r="B217" t="str">
            <v>name_yuca</v>
          </cell>
          <cell r="C217" t="str">
            <v>ñame en asocio con yuca</v>
          </cell>
        </row>
        <row r="218">
          <cell r="A218" t="str">
            <v>agricola</v>
          </cell>
          <cell r="B218" t="str">
            <v>naranja</v>
          </cell>
          <cell r="C218" t="str">
            <v>naranja</v>
          </cell>
        </row>
        <row r="219">
          <cell r="A219" t="str">
            <v>agricola</v>
          </cell>
          <cell r="B219" t="str">
            <v>naranja_jaffa</v>
          </cell>
          <cell r="C219" t="str">
            <v>naranja jaffa</v>
          </cell>
        </row>
        <row r="220">
          <cell r="A220" t="str">
            <v>agricola</v>
          </cell>
          <cell r="B220" t="str">
            <v>naranja_salustiana</v>
          </cell>
          <cell r="C220" t="str">
            <v>naranja salustiana</v>
          </cell>
        </row>
        <row r="221">
          <cell r="A221" t="str">
            <v>agricola</v>
          </cell>
          <cell r="B221" t="str">
            <v>naranja_tangelo</v>
          </cell>
          <cell r="C221" t="str">
            <v>naranja tangelo</v>
          </cell>
        </row>
        <row r="222">
          <cell r="A222" t="str">
            <v>agricola</v>
          </cell>
          <cell r="B222" t="str">
            <v>naranja_valencia</v>
          </cell>
          <cell r="C222" t="str">
            <v>naranja valencia</v>
          </cell>
        </row>
        <row r="223">
          <cell r="A223" t="str">
            <v>agricola</v>
          </cell>
          <cell r="B223" t="str">
            <v>naranja_washington</v>
          </cell>
          <cell r="C223" t="str">
            <v>naranja washington</v>
          </cell>
        </row>
        <row r="224">
          <cell r="A224" t="str">
            <v>agricola</v>
          </cell>
          <cell r="B224" t="str">
            <v>nispero</v>
          </cell>
          <cell r="C224" t="str">
            <v>níspero</v>
          </cell>
        </row>
        <row r="225">
          <cell r="A225" t="str">
            <v>agricola</v>
          </cell>
          <cell r="B225" t="str">
            <v>noni</v>
          </cell>
          <cell r="C225" t="str">
            <v>noni</v>
          </cell>
        </row>
        <row r="226">
          <cell r="A226" t="str">
            <v>agricola</v>
          </cell>
          <cell r="B226" t="str">
            <v>olivo</v>
          </cell>
          <cell r="C226" t="str">
            <v>olivo</v>
          </cell>
        </row>
        <row r="227">
          <cell r="A227" t="str">
            <v>agricola</v>
          </cell>
          <cell r="B227" t="str">
            <v>oregano</v>
          </cell>
          <cell r="C227" t="str">
            <v>orégano</v>
          </cell>
        </row>
        <row r="228">
          <cell r="A228" t="str">
            <v>pecuaria</v>
          </cell>
          <cell r="B228" t="str">
            <v>ovinos_carne</v>
          </cell>
          <cell r="C228" t="str">
            <v>ovinos de carne</v>
          </cell>
        </row>
        <row r="229">
          <cell r="A229" t="str">
            <v>pecuaria</v>
          </cell>
          <cell r="B229" t="str">
            <v>ovinos_leche</v>
          </cell>
          <cell r="C229" t="str">
            <v>ovinos de leche</v>
          </cell>
        </row>
        <row r="230">
          <cell r="A230" t="str">
            <v>pecuaria</v>
          </cell>
          <cell r="B230" t="str">
            <v>ovinos_doble_propósito</v>
          </cell>
          <cell r="C230" t="str">
            <v>ovinos doble propósito</v>
          </cell>
        </row>
        <row r="231">
          <cell r="A231" t="str">
            <v>pecuaria</v>
          </cell>
          <cell r="B231" t="str">
            <v>ovinos_triple_propósito</v>
          </cell>
          <cell r="C231" t="str">
            <v>ovinos triple propósito</v>
          </cell>
        </row>
        <row r="232">
          <cell r="A232" t="str">
            <v>agricola</v>
          </cell>
          <cell r="B232" t="str">
            <v>palma_aceite</v>
          </cell>
          <cell r="C232" t="str">
            <v>palma de aceite</v>
          </cell>
        </row>
        <row r="233">
          <cell r="A233" t="str">
            <v>agricola</v>
          </cell>
          <cell r="B233" t="str">
            <v>palmito</v>
          </cell>
          <cell r="C233" t="str">
            <v>palmito</v>
          </cell>
        </row>
        <row r="234">
          <cell r="A234" t="str">
            <v>agricola</v>
          </cell>
          <cell r="B234" t="str">
            <v>papa</v>
          </cell>
          <cell r="C234" t="str">
            <v>papa</v>
          </cell>
        </row>
        <row r="235">
          <cell r="A235" t="str">
            <v>agricola</v>
          </cell>
          <cell r="B235" t="str">
            <v>papa_pastusa</v>
          </cell>
          <cell r="C235" t="str">
            <v>papa pastusa</v>
          </cell>
        </row>
        <row r="236">
          <cell r="A236" t="str">
            <v>agricola</v>
          </cell>
          <cell r="B236" t="str">
            <v>papa_criolla</v>
          </cell>
          <cell r="C236" t="str">
            <v>papa criolla</v>
          </cell>
        </row>
        <row r="237">
          <cell r="A237" t="str">
            <v>agricola</v>
          </cell>
          <cell r="B237" t="str">
            <v>papaya</v>
          </cell>
          <cell r="C237" t="str">
            <v>papaya</v>
          </cell>
        </row>
        <row r="238">
          <cell r="A238" t="str">
            <v>agricola</v>
          </cell>
          <cell r="B238" t="str">
            <v>papaya_hawaiana</v>
          </cell>
          <cell r="C238" t="str">
            <v>papaya hawaiana</v>
          </cell>
        </row>
        <row r="239">
          <cell r="A239" t="str">
            <v>agricola</v>
          </cell>
          <cell r="B239" t="str">
            <v>papaya_maradol</v>
          </cell>
          <cell r="C239" t="str">
            <v>papaya maradol</v>
          </cell>
        </row>
        <row r="240">
          <cell r="A240" t="str">
            <v>agricola</v>
          </cell>
          <cell r="B240" t="str">
            <v>papaya_melona</v>
          </cell>
          <cell r="C240" t="str">
            <v>papaya melona</v>
          </cell>
        </row>
        <row r="241">
          <cell r="A241" t="str">
            <v>agricola</v>
          </cell>
          <cell r="B241" t="str">
            <v>papaya_redonda</v>
          </cell>
          <cell r="C241" t="str">
            <v>papaya redonda</v>
          </cell>
        </row>
        <row r="242">
          <cell r="A242" t="str">
            <v>agricola</v>
          </cell>
          <cell r="B242" t="str">
            <v>papayuela</v>
          </cell>
          <cell r="C242" t="str">
            <v>papayuela</v>
          </cell>
        </row>
        <row r="243">
          <cell r="A243" t="str">
            <v>agricola</v>
          </cell>
          <cell r="B243" t="str">
            <v>patilla</v>
          </cell>
          <cell r="C243" t="str">
            <v>patilla</v>
          </cell>
        </row>
        <row r="244">
          <cell r="A244" t="str">
            <v>agricola</v>
          </cell>
          <cell r="B244" t="str">
            <v>patilla_melon</v>
          </cell>
          <cell r="C244" t="str">
            <v>patilla en asocio con melón</v>
          </cell>
        </row>
        <row r="245">
          <cell r="A245" t="str">
            <v>pecuaria</v>
          </cell>
          <cell r="B245" t="str">
            <v>pavos</v>
          </cell>
          <cell r="C245" t="str">
            <v>pavos</v>
          </cell>
        </row>
        <row r="246">
          <cell r="A246" t="str">
            <v>agricola</v>
          </cell>
          <cell r="B246" t="str">
            <v>pepino_cohombro</v>
          </cell>
          <cell r="C246" t="str">
            <v>pepino cohombro</v>
          </cell>
        </row>
        <row r="247">
          <cell r="A247" t="str">
            <v>agricola</v>
          </cell>
          <cell r="B247" t="str">
            <v>pepino_guiso</v>
          </cell>
          <cell r="C247" t="str">
            <v>pepino guiso</v>
          </cell>
        </row>
        <row r="248">
          <cell r="A248" t="str">
            <v>agricola</v>
          </cell>
          <cell r="B248" t="str">
            <v>pepino_melocoton</v>
          </cell>
          <cell r="C248" t="str">
            <v xml:space="preserve">pepino melocotón </v>
          </cell>
        </row>
        <row r="249">
          <cell r="A249" t="str">
            <v>agricola</v>
          </cell>
          <cell r="B249" t="str">
            <v>pera</v>
          </cell>
          <cell r="C249" t="str">
            <v>pera</v>
          </cell>
        </row>
        <row r="250">
          <cell r="A250" t="str">
            <v>agricola</v>
          </cell>
          <cell r="B250" t="str">
            <v>perejil</v>
          </cell>
          <cell r="C250" t="str">
            <v>perejil</v>
          </cell>
        </row>
        <row r="251">
          <cell r="A251" t="str">
            <v>pecuaria</v>
          </cell>
          <cell r="B251" t="str">
            <v>piangua</v>
          </cell>
          <cell r="C251" t="str">
            <v>piangua</v>
          </cell>
        </row>
        <row r="252">
          <cell r="A252" t="str">
            <v>agricola</v>
          </cell>
          <cell r="B252" t="str">
            <v>pimenton</v>
          </cell>
          <cell r="C252" t="str">
            <v>pimentón</v>
          </cell>
        </row>
        <row r="253">
          <cell r="A253" t="str">
            <v>agricola</v>
          </cell>
          <cell r="B253" t="str">
            <v>pimienta</v>
          </cell>
          <cell r="C253" t="str">
            <v>pimienta</v>
          </cell>
        </row>
        <row r="254">
          <cell r="A254" t="str">
            <v>agricola</v>
          </cell>
          <cell r="B254" t="str">
            <v>pimientos</v>
          </cell>
          <cell r="C254" t="str">
            <v>pimientos</v>
          </cell>
        </row>
        <row r="255">
          <cell r="A255" t="str">
            <v>agricola</v>
          </cell>
          <cell r="B255" t="str">
            <v>pina</v>
          </cell>
          <cell r="C255" t="str">
            <v>piña</v>
          </cell>
        </row>
        <row r="256">
          <cell r="A256" t="str">
            <v>agricola</v>
          </cell>
          <cell r="B256" t="str">
            <v>pina_cayena</v>
          </cell>
          <cell r="C256" t="str">
            <v>piña cayena</v>
          </cell>
        </row>
        <row r="257">
          <cell r="A257" t="str">
            <v>agricola</v>
          </cell>
          <cell r="B257" t="str">
            <v>pina_gold</v>
          </cell>
          <cell r="C257" t="str">
            <v>piña gold</v>
          </cell>
        </row>
        <row r="258">
          <cell r="A258" t="str">
            <v>agricola</v>
          </cell>
          <cell r="B258" t="str">
            <v>pina_manzana</v>
          </cell>
          <cell r="C258" t="str">
            <v>piña manzana</v>
          </cell>
        </row>
        <row r="259">
          <cell r="A259" t="str">
            <v>agricola</v>
          </cell>
          <cell r="B259" t="str">
            <v>pina_perolera</v>
          </cell>
          <cell r="C259" t="str">
            <v>piña perolera</v>
          </cell>
        </row>
        <row r="260">
          <cell r="A260" t="str">
            <v>pecuaria</v>
          </cell>
          <cell r="B260" t="str">
            <v>piscicultura_bocachico</v>
          </cell>
          <cell r="C260" t="str">
            <v>piscicultura bocachico</v>
          </cell>
        </row>
        <row r="261">
          <cell r="A261" t="str">
            <v>pecuaria</v>
          </cell>
          <cell r="B261" t="str">
            <v>piscicultura_cachama</v>
          </cell>
          <cell r="C261" t="str">
            <v>piscicultura cachama</v>
          </cell>
        </row>
        <row r="262">
          <cell r="A262" t="str">
            <v>pecuaria</v>
          </cell>
          <cell r="B262" t="str">
            <v>piscicultura_cachama_bocachico</v>
          </cell>
          <cell r="C262" t="str">
            <v>piscicultura cachama y bocachico</v>
          </cell>
        </row>
        <row r="263">
          <cell r="A263" t="str">
            <v>pecuaria</v>
          </cell>
          <cell r="B263" t="str">
            <v>piscicultura_cachama_tilapia</v>
          </cell>
          <cell r="C263" t="str">
            <v>piscicultura cachama y tilapia</v>
          </cell>
        </row>
        <row r="264">
          <cell r="A264" t="str">
            <v>pecuaria</v>
          </cell>
          <cell r="B264" t="str">
            <v>piscicultura_tilapia</v>
          </cell>
          <cell r="C264" t="str">
            <v>piscicultura tilapia</v>
          </cell>
        </row>
        <row r="265">
          <cell r="A265" t="str">
            <v>pecuaria</v>
          </cell>
          <cell r="B265" t="str">
            <v>piscicultura_tilapia_bocachico</v>
          </cell>
          <cell r="C265" t="str">
            <v>piscicultura tilapia y bocachico</v>
          </cell>
        </row>
        <row r="266">
          <cell r="A266" t="str">
            <v>pecuaria</v>
          </cell>
          <cell r="B266" t="str">
            <v>piscicultura_tilapia_cachama</v>
          </cell>
          <cell r="C266" t="str">
            <v>piscicultura tilapia y cachama</v>
          </cell>
        </row>
        <row r="267">
          <cell r="A267" t="str">
            <v>pecuaria</v>
          </cell>
          <cell r="B267" t="str">
            <v>piscicultura_tilapia_cachama_bocachico</v>
          </cell>
          <cell r="C267" t="str">
            <v>piscicultura tilapia cachama y bocachico</v>
          </cell>
        </row>
        <row r="268">
          <cell r="A268" t="str">
            <v>pecuaria</v>
          </cell>
          <cell r="B268" t="str">
            <v>piscicultura_trucha</v>
          </cell>
          <cell r="C268" t="str">
            <v>piscicultura trucha</v>
          </cell>
        </row>
        <row r="269">
          <cell r="A269" t="str">
            <v>agricola</v>
          </cell>
          <cell r="B269" t="str">
            <v>pitahaya</v>
          </cell>
          <cell r="C269" t="str">
            <v>pitahaya</v>
          </cell>
        </row>
        <row r="270">
          <cell r="A270" t="str">
            <v>agricola</v>
          </cell>
          <cell r="B270" t="str">
            <v>platano</v>
          </cell>
          <cell r="C270" t="str">
            <v>plátano</v>
          </cell>
        </row>
        <row r="271">
          <cell r="A271" t="str">
            <v>agricola</v>
          </cell>
          <cell r="B271" t="str">
            <v>platano_cachaco</v>
          </cell>
          <cell r="C271" t="str">
            <v>plátano cachaco</v>
          </cell>
        </row>
        <row r="272">
          <cell r="A272" t="str">
            <v>agricola</v>
          </cell>
          <cell r="B272" t="str">
            <v>platano_dominico</v>
          </cell>
          <cell r="C272" t="str">
            <v>plátano dominico</v>
          </cell>
        </row>
        <row r="273">
          <cell r="A273" t="str">
            <v>agricola</v>
          </cell>
          <cell r="B273" t="str">
            <v>platano_dominico_harton</v>
          </cell>
          <cell r="C273" t="str">
            <v>plátano dominico hartón</v>
          </cell>
        </row>
        <row r="274">
          <cell r="A274" t="str">
            <v>agricola</v>
          </cell>
          <cell r="B274" t="str">
            <v>platano_harton</v>
          </cell>
          <cell r="C274" t="str">
            <v>plátano hartón</v>
          </cell>
        </row>
        <row r="275">
          <cell r="A275" t="str">
            <v>agricola</v>
          </cell>
          <cell r="B275" t="str">
            <v>pomarrosa</v>
          </cell>
          <cell r="C275" t="str">
            <v>pomarrosa</v>
          </cell>
        </row>
        <row r="276">
          <cell r="A276" t="str">
            <v>agricola</v>
          </cell>
          <cell r="B276" t="str">
            <v>pomelo</v>
          </cell>
          <cell r="C276" t="str">
            <v>pomelo</v>
          </cell>
        </row>
        <row r="277">
          <cell r="A277" t="str">
            <v>pecuaria</v>
          </cell>
          <cell r="B277" t="str">
            <v>porcicultura_ceba</v>
          </cell>
          <cell r="C277" t="str">
            <v>porcicultura de ceba</v>
          </cell>
        </row>
        <row r="278">
          <cell r="A278" t="str">
            <v>pecuaria</v>
          </cell>
          <cell r="B278" t="str">
            <v>porcicultura_ciclo_completo</v>
          </cell>
          <cell r="C278" t="str">
            <v>porcicultura de ciclo completo</v>
          </cell>
        </row>
        <row r="279">
          <cell r="A279" t="str">
            <v>pecuaria</v>
          </cell>
          <cell r="B279" t="str">
            <v>porcicultura_cria</v>
          </cell>
          <cell r="C279" t="str">
            <v>porcicultura de cría</v>
          </cell>
        </row>
        <row r="280">
          <cell r="A280" t="str">
            <v>pecuaria</v>
          </cell>
          <cell r="B280" t="str">
            <v>porcicultura_cria_levante</v>
          </cell>
          <cell r="C280" t="str">
            <v>porcicultura de cría y levante</v>
          </cell>
        </row>
        <row r="281">
          <cell r="A281" t="str">
            <v>pecuaria</v>
          </cell>
          <cell r="B281" t="str">
            <v>porcicultura_levante</v>
          </cell>
          <cell r="C281" t="str">
            <v>porcicultura de levante</v>
          </cell>
        </row>
        <row r="282">
          <cell r="A282" t="str">
            <v>pecuaria</v>
          </cell>
          <cell r="B282" t="str">
            <v>porcicultura_levante_ceba</v>
          </cell>
          <cell r="C282" t="str">
            <v>porcicultura de levante y ceba</v>
          </cell>
        </row>
        <row r="283">
          <cell r="A283" t="str">
            <v>agricola</v>
          </cell>
          <cell r="B283" t="str">
            <v>quinua</v>
          </cell>
          <cell r="C283" t="str">
            <v>quinua</v>
          </cell>
        </row>
        <row r="284">
          <cell r="A284" t="str">
            <v>agricola</v>
          </cell>
          <cell r="B284" t="str">
            <v>rabano</v>
          </cell>
          <cell r="C284" t="str">
            <v>rábano</v>
          </cell>
        </row>
        <row r="285">
          <cell r="A285" t="str">
            <v>agricola</v>
          </cell>
          <cell r="B285" t="str">
            <v>rambutan</v>
          </cell>
          <cell r="C285" t="str">
            <v>rambután</v>
          </cell>
        </row>
        <row r="286">
          <cell r="A286" t="str">
            <v>agricola</v>
          </cell>
          <cell r="B286" t="str">
            <v>remolacha</v>
          </cell>
          <cell r="C286" t="str">
            <v>remolacha</v>
          </cell>
        </row>
        <row r="287">
          <cell r="A287" t="str">
            <v>agricola</v>
          </cell>
          <cell r="B287" t="str">
            <v>repollo</v>
          </cell>
          <cell r="C287" t="str">
            <v>repollo</v>
          </cell>
        </row>
        <row r="288">
          <cell r="A288" t="str">
            <v>agricola</v>
          </cell>
          <cell r="B288" t="str">
            <v>romero</v>
          </cell>
          <cell r="C288" t="str">
            <v>romero</v>
          </cell>
        </row>
        <row r="289">
          <cell r="A289" t="str">
            <v>agricola</v>
          </cell>
          <cell r="B289" t="str">
            <v>ruda</v>
          </cell>
          <cell r="C289" t="str">
            <v>ruda</v>
          </cell>
        </row>
        <row r="290">
          <cell r="A290" t="str">
            <v>agricola</v>
          </cell>
          <cell r="B290" t="str">
            <v>ruscus</v>
          </cell>
          <cell r="C290" t="str">
            <v>ruscus</v>
          </cell>
        </row>
        <row r="291">
          <cell r="A291" t="str">
            <v>agricola</v>
          </cell>
          <cell r="B291" t="str">
            <v>sabila</v>
          </cell>
          <cell r="C291" t="str">
            <v>sábila</v>
          </cell>
        </row>
        <row r="292">
          <cell r="A292" t="str">
            <v>agricola</v>
          </cell>
          <cell r="B292" t="str">
            <v>sacha_inchi</v>
          </cell>
          <cell r="C292" t="str">
            <v>sacha inchi</v>
          </cell>
        </row>
        <row r="293">
          <cell r="A293" t="str">
            <v>agricola</v>
          </cell>
          <cell r="B293" t="str">
            <v>sorgo</v>
          </cell>
          <cell r="C293" t="str">
            <v>sorgo</v>
          </cell>
        </row>
        <row r="294">
          <cell r="A294" t="str">
            <v>agricola</v>
          </cell>
          <cell r="B294" t="str">
            <v>soya</v>
          </cell>
          <cell r="C294" t="str">
            <v>soya</v>
          </cell>
        </row>
        <row r="295">
          <cell r="A295" t="str">
            <v>agricola</v>
          </cell>
          <cell r="B295" t="str">
            <v>tabaco</v>
          </cell>
          <cell r="C295" t="str">
            <v>tabaco</v>
          </cell>
        </row>
        <row r="296">
          <cell r="A296" t="str">
            <v>agricola</v>
          </cell>
          <cell r="B296" t="str">
            <v>tamarindo</v>
          </cell>
          <cell r="C296" t="str">
            <v>tamarindo</v>
          </cell>
        </row>
        <row r="297">
          <cell r="A297" t="str">
            <v>agricola</v>
          </cell>
          <cell r="B297" t="str">
            <v>te</v>
          </cell>
          <cell r="C297" t="str">
            <v>té</v>
          </cell>
        </row>
        <row r="298">
          <cell r="A298" t="str">
            <v>agricola</v>
          </cell>
          <cell r="B298" t="str">
            <v>tomate</v>
          </cell>
          <cell r="C298" t="str">
            <v>tomate</v>
          </cell>
        </row>
        <row r="299">
          <cell r="A299" t="str">
            <v>agricola</v>
          </cell>
          <cell r="B299" t="str">
            <v>tomate_arbol</v>
          </cell>
          <cell r="C299" t="str">
            <v>tomate de árbol</v>
          </cell>
        </row>
        <row r="300">
          <cell r="A300" t="str">
            <v>agricola</v>
          </cell>
          <cell r="B300" t="str">
            <v>tomate_cherry</v>
          </cell>
          <cell r="C300" t="str">
            <v>tomate cherry</v>
          </cell>
        </row>
        <row r="301">
          <cell r="A301" t="str">
            <v>agricola</v>
          </cell>
          <cell r="B301" t="str">
            <v>tomate_invernadero</v>
          </cell>
          <cell r="C301" t="str">
            <v>tomate de invernadero</v>
          </cell>
        </row>
        <row r="302">
          <cell r="A302" t="str">
            <v>agricola</v>
          </cell>
          <cell r="B302" t="str">
            <v>tomate_mesa</v>
          </cell>
          <cell r="C302" t="str">
            <v>tomate de mesa</v>
          </cell>
        </row>
        <row r="303">
          <cell r="A303" t="str">
            <v>agricola</v>
          </cell>
          <cell r="B303" t="str">
            <v>tomillo</v>
          </cell>
          <cell r="C303" t="str">
            <v>tomillo</v>
          </cell>
        </row>
        <row r="304">
          <cell r="A304" t="str">
            <v>agricola</v>
          </cell>
          <cell r="B304" t="str">
            <v>toronja</v>
          </cell>
          <cell r="C304" t="str">
            <v>toronja</v>
          </cell>
        </row>
        <row r="305">
          <cell r="A305" t="str">
            <v>agricola</v>
          </cell>
          <cell r="B305" t="str">
            <v>toronjil</v>
          </cell>
          <cell r="C305" t="str">
            <v>toronjil</v>
          </cell>
        </row>
        <row r="306">
          <cell r="A306" t="str">
            <v>agricola</v>
          </cell>
          <cell r="B306" t="str">
            <v>trigo</v>
          </cell>
          <cell r="C306" t="str">
            <v>trigo</v>
          </cell>
        </row>
        <row r="307">
          <cell r="A307" t="str">
            <v>agricola</v>
          </cell>
          <cell r="B307" t="str">
            <v>uchuva</v>
          </cell>
          <cell r="C307" t="str">
            <v>uchuva</v>
          </cell>
        </row>
        <row r="308">
          <cell r="A308" t="str">
            <v>agricola</v>
          </cell>
          <cell r="B308" t="str">
            <v>ulluco</v>
          </cell>
          <cell r="C308" t="str">
            <v>ulluco</v>
          </cell>
        </row>
        <row r="309">
          <cell r="A309" t="str">
            <v>agricola</v>
          </cell>
          <cell r="B309" t="str">
            <v>uva</v>
          </cell>
          <cell r="C309" t="str">
            <v>uva</v>
          </cell>
        </row>
        <row r="310">
          <cell r="A310" t="str">
            <v>agricola</v>
          </cell>
          <cell r="B310" t="str">
            <v>uva_caimarona</v>
          </cell>
          <cell r="C310" t="str">
            <v>uva caimarona</v>
          </cell>
        </row>
        <row r="311">
          <cell r="A311" t="str">
            <v>agricola</v>
          </cell>
          <cell r="B311" t="str">
            <v>uva_Isabela</v>
          </cell>
          <cell r="C311" t="str">
            <v>uva Isabela</v>
          </cell>
        </row>
        <row r="312">
          <cell r="A312" t="str">
            <v>agricola</v>
          </cell>
          <cell r="B312" t="str">
            <v>yacon</v>
          </cell>
          <cell r="C312" t="str">
            <v>yacón</v>
          </cell>
        </row>
        <row r="313">
          <cell r="A313" t="str">
            <v>agricola</v>
          </cell>
          <cell r="B313" t="str">
            <v>yuca</v>
          </cell>
          <cell r="C313" t="str">
            <v>yuca</v>
          </cell>
        </row>
        <row r="314">
          <cell r="A314" t="str">
            <v>agricola</v>
          </cell>
          <cell r="B314" t="str">
            <v>yuca_ahuyama</v>
          </cell>
          <cell r="C314" t="str">
            <v>yuca en asocio con ahuyama</v>
          </cell>
        </row>
        <row r="315">
          <cell r="A315" t="str">
            <v>agricola</v>
          </cell>
          <cell r="B315" t="str">
            <v>yuca_industrial</v>
          </cell>
          <cell r="C315" t="str">
            <v>yuca para uso industrial</v>
          </cell>
        </row>
        <row r="316">
          <cell r="A316" t="str">
            <v>agricola</v>
          </cell>
          <cell r="B316" t="str">
            <v>yuca_maiz</v>
          </cell>
          <cell r="C316" t="str">
            <v>yuca en asocio con maíz</v>
          </cell>
        </row>
        <row r="317">
          <cell r="A317" t="str">
            <v>agricola</v>
          </cell>
          <cell r="B317" t="str">
            <v>yuca_maiz_ahuyama</v>
          </cell>
          <cell r="C317" t="str">
            <v>yuca en asocio con maíz y ahuyama</v>
          </cell>
        </row>
        <row r="318">
          <cell r="A318" t="str">
            <v>agricola</v>
          </cell>
          <cell r="B318" t="str">
            <v>yuca_maiz_name</v>
          </cell>
          <cell r="C318" t="str">
            <v>yuca en asocio con maíz y ñame</v>
          </cell>
        </row>
        <row r="319">
          <cell r="A319" t="str">
            <v>agricola</v>
          </cell>
          <cell r="B319" t="str">
            <v>yuca_maiz_name_ahuyama</v>
          </cell>
          <cell r="C319" t="str">
            <v>Yuca en asocio con maíz, ñame y ahuyama</v>
          </cell>
        </row>
        <row r="320">
          <cell r="A320" t="str">
            <v>agricola</v>
          </cell>
          <cell r="B320" t="str">
            <v>yuca_maiz_name_patilla</v>
          </cell>
          <cell r="C320" t="str">
            <v>Yuca en asocio con maíz, ñame y patilla</v>
          </cell>
        </row>
        <row r="321">
          <cell r="A321" t="str">
            <v>agricola</v>
          </cell>
          <cell r="B321" t="str">
            <v>yuca_maiz_patilla</v>
          </cell>
          <cell r="C321" t="str">
            <v>yuca en asocio con maíz y patilla</v>
          </cell>
        </row>
        <row r="322">
          <cell r="A322" t="str">
            <v>agricola</v>
          </cell>
          <cell r="B322" t="str">
            <v>yuca_name</v>
          </cell>
          <cell r="C322" t="str">
            <v>yuca en asocio con ñame</v>
          </cell>
        </row>
        <row r="323">
          <cell r="A323" t="str">
            <v>agricola</v>
          </cell>
          <cell r="B323" t="str">
            <v>yuca_patilla</v>
          </cell>
          <cell r="C323" t="str">
            <v>yuca en asocio con patilla</v>
          </cell>
        </row>
        <row r="324">
          <cell r="A324" t="str">
            <v>agricola</v>
          </cell>
          <cell r="B324" t="str">
            <v>zanahoria</v>
          </cell>
          <cell r="C324" t="str">
            <v>zanahoria</v>
          </cell>
        </row>
        <row r="325">
          <cell r="A325" t="str">
            <v>agricola</v>
          </cell>
          <cell r="B325" t="str">
            <v>zapote</v>
          </cell>
          <cell r="C325" t="str">
            <v>zapote</v>
          </cell>
        </row>
      </sheetData>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N77"/>
  <sheetViews>
    <sheetView zoomScale="85" zoomScaleNormal="85" workbookViewId="0">
      <pane ySplit="1" topLeftCell="A64" activePane="bottomLeft" state="frozen"/>
      <selection pane="bottomLeft" activeCell="L53" sqref="L53:M53"/>
    </sheetView>
  </sheetViews>
  <sheetFormatPr defaultColWidth="11.42578125" defaultRowHeight="15"/>
  <cols>
    <col min="1" max="1" width="16.42578125" style="1" customWidth="1"/>
    <col min="2" max="2" width="11.42578125" style="1"/>
    <col min="3" max="4" width="15.42578125" style="1" customWidth="1"/>
    <col min="5" max="5" width="18" style="1" customWidth="1"/>
    <col min="6" max="6" width="20.28515625" style="1" customWidth="1"/>
    <col min="7" max="7" width="16.42578125" style="1" customWidth="1"/>
    <col min="8" max="8" width="14.85546875" style="1" customWidth="1"/>
    <col min="9" max="9" width="13.5703125" style="1" customWidth="1"/>
    <col min="10" max="10" width="10.85546875" style="1" customWidth="1"/>
    <col min="11" max="11" width="11.42578125" style="1"/>
    <col min="12" max="13" width="36.5703125" style="70" bestFit="1" customWidth="1"/>
    <col min="14" max="14" width="11.42578125" style="70"/>
    <col min="15" max="16384" width="11.42578125" style="1"/>
  </cols>
  <sheetData>
    <row r="1" spans="1:12">
      <c r="A1" s="3" t="s">
        <v>0</v>
      </c>
      <c r="B1" s="3"/>
      <c r="C1" s="3" t="s">
        <v>1</v>
      </c>
      <c r="D1" s="3" t="s">
        <v>2</v>
      </c>
      <c r="E1" s="3" t="s">
        <v>3</v>
      </c>
      <c r="F1" s="3" t="s">
        <v>4</v>
      </c>
      <c r="G1" s="3" t="s">
        <v>5</v>
      </c>
      <c r="H1" s="3" t="s">
        <v>6</v>
      </c>
      <c r="I1" s="3" t="s">
        <v>7</v>
      </c>
      <c r="J1" s="3" t="s">
        <v>8</v>
      </c>
      <c r="K1" s="3" t="s">
        <v>9</v>
      </c>
    </row>
    <row r="2" spans="1:12">
      <c r="A2" s="77" t="s">
        <v>10</v>
      </c>
      <c r="B2" s="23" t="s">
        <v>11</v>
      </c>
      <c r="C2" s="24">
        <v>3802.0449979999985</v>
      </c>
      <c r="D2" s="24">
        <v>3802.0449969999995</v>
      </c>
      <c r="E2" s="24">
        <v>3802.0449929999991</v>
      </c>
      <c r="F2" s="24">
        <v>3802.044993</v>
      </c>
      <c r="G2" s="24">
        <v>3802.0450019999994</v>
      </c>
      <c r="H2" s="24">
        <v>3802.0449979999999</v>
      </c>
      <c r="I2" s="24">
        <v>3802.0449870000002</v>
      </c>
      <c r="J2" s="24">
        <v>3802.0449589999998</v>
      </c>
      <c r="K2" s="24">
        <v>3802.0449999999996</v>
      </c>
    </row>
    <row r="3" spans="1:12">
      <c r="A3" s="75"/>
      <c r="B3" s="23" t="s">
        <v>12</v>
      </c>
      <c r="C3" s="24">
        <v>1169.7504669999989</v>
      </c>
      <c r="D3" s="24">
        <v>1836.7595639999995</v>
      </c>
      <c r="E3" s="24">
        <v>740.02236399999992</v>
      </c>
      <c r="F3" s="24">
        <v>2021.8019950000003</v>
      </c>
      <c r="G3" s="24">
        <v>6.8254480000000513</v>
      </c>
      <c r="H3" s="24">
        <v>1899.2108449999996</v>
      </c>
      <c r="I3" s="24">
        <v>791.29161000000022</v>
      </c>
      <c r="J3" s="24">
        <v>6.7284049999998388</v>
      </c>
      <c r="K3" s="24">
        <v>956.4076729999997</v>
      </c>
    </row>
    <row r="4" spans="1:12">
      <c r="A4" s="75"/>
      <c r="B4" s="23" t="s">
        <v>13</v>
      </c>
      <c r="C4" s="24">
        <v>2632.2945309999996</v>
      </c>
      <c r="D4" s="24">
        <v>1965.285433</v>
      </c>
      <c r="E4" s="24">
        <v>3062.0226289999991</v>
      </c>
      <c r="F4" s="24">
        <v>1780.2429979999997</v>
      </c>
      <c r="G4" s="24">
        <v>3795.2195539999993</v>
      </c>
      <c r="H4" s="24">
        <v>1902.8341530000002</v>
      </c>
      <c r="I4" s="24">
        <v>3010.753377</v>
      </c>
      <c r="J4" s="24">
        <v>3795.316554</v>
      </c>
      <c r="K4" s="24">
        <v>2845.6373269999999</v>
      </c>
    </row>
    <row r="5" spans="1:12">
      <c r="A5" s="76"/>
      <c r="B5" s="25" t="s">
        <v>14</v>
      </c>
      <c r="C5" s="26">
        <f>C3/C2</f>
        <v>0.307663498884239</v>
      </c>
      <c r="D5" s="26">
        <f t="shared" ref="D5:K5" si="0">D3/D2</f>
        <v>0.4830977974877449</v>
      </c>
      <c r="E5" s="72">
        <f t="shared" si="0"/>
        <v>0.19463798176046468</v>
      </c>
      <c r="F5" s="26">
        <f t="shared" si="0"/>
        <v>0.53176698295847868</v>
      </c>
      <c r="G5" s="26">
        <f t="shared" si="0"/>
        <v>1.7952044219386261E-3</v>
      </c>
      <c r="H5" s="26">
        <f t="shared" si="0"/>
        <v>0.49952350537646101</v>
      </c>
      <c r="I5" s="26">
        <f t="shared" si="0"/>
        <v>0.2081226320849949</v>
      </c>
      <c r="J5" s="26">
        <f t="shared" si="0"/>
        <v>1.7696805462735822E-3</v>
      </c>
      <c r="K5" s="26">
        <f t="shared" si="0"/>
        <v>0.25155085565794194</v>
      </c>
      <c r="L5" s="70" t="s">
        <v>15</v>
      </c>
    </row>
    <row r="6" spans="1:12">
      <c r="A6" s="77" t="s">
        <v>16</v>
      </c>
      <c r="B6" s="23" t="s">
        <v>11</v>
      </c>
      <c r="C6" s="24">
        <v>5964.8580279999987</v>
      </c>
      <c r="D6" s="24">
        <v>5964.858022999998</v>
      </c>
      <c r="E6" s="24">
        <v>5964.8580370000027</v>
      </c>
      <c r="F6" s="24">
        <v>5964.858027999996</v>
      </c>
      <c r="G6" s="24">
        <v>5964.8580229999998</v>
      </c>
      <c r="H6" s="24">
        <v>5964.8580229999989</v>
      </c>
      <c r="I6" s="24">
        <v>5964.8580319999992</v>
      </c>
      <c r="J6" s="24">
        <v>5964.8580260000008</v>
      </c>
      <c r="K6" s="24">
        <v>5964.8580240000019</v>
      </c>
    </row>
    <row r="7" spans="1:12">
      <c r="A7" s="75"/>
      <c r="B7" s="23" t="s">
        <v>12</v>
      </c>
      <c r="C7" s="24">
        <v>3322.0254419999987</v>
      </c>
      <c r="D7" s="24">
        <v>2615.4044259999987</v>
      </c>
      <c r="E7" s="24">
        <v>2082.2738300000019</v>
      </c>
      <c r="F7" s="24">
        <v>2872.1188219999967</v>
      </c>
      <c r="G7" s="24">
        <v>20.539632999999412</v>
      </c>
      <c r="H7" s="24">
        <v>2650.4330029999992</v>
      </c>
      <c r="I7" s="24">
        <v>1552.9421920000004</v>
      </c>
      <c r="J7" s="24">
        <v>17.813151000000289</v>
      </c>
      <c r="K7" s="24">
        <v>2000.8100220000024</v>
      </c>
    </row>
    <row r="8" spans="1:12">
      <c r="A8" s="75"/>
      <c r="B8" s="23" t="s">
        <v>13</v>
      </c>
      <c r="C8" s="24">
        <v>2642.832586</v>
      </c>
      <c r="D8" s="24">
        <v>3349.4535969999993</v>
      </c>
      <c r="E8" s="24">
        <v>3882.5842070000008</v>
      </c>
      <c r="F8" s="24">
        <v>3092.7392059999993</v>
      </c>
      <c r="G8" s="24">
        <v>5944.3183900000004</v>
      </c>
      <c r="H8" s="24">
        <v>3314.4250199999997</v>
      </c>
      <c r="I8" s="24">
        <v>4411.9158399999988</v>
      </c>
      <c r="J8" s="24">
        <v>5947.0448750000005</v>
      </c>
      <c r="K8" s="24">
        <v>3964.0480019999995</v>
      </c>
    </row>
    <row r="9" spans="1:12">
      <c r="A9" s="76"/>
      <c r="B9" s="25" t="s">
        <v>14</v>
      </c>
      <c r="C9" s="26">
        <f>C7/C6</f>
        <v>0.55693286016295429</v>
      </c>
      <c r="D9" s="26">
        <f t="shared" ref="D9:K9" si="1">D7/D6</f>
        <v>0.43846884802877389</v>
      </c>
      <c r="E9" s="26">
        <f t="shared" si="1"/>
        <v>0.34909025782066588</v>
      </c>
      <c r="F9" s="26">
        <f t="shared" si="1"/>
        <v>0.48150665255028913</v>
      </c>
      <c r="G9" s="26">
        <f t="shared" si="1"/>
        <v>3.4434403837945988E-3</v>
      </c>
      <c r="H9" s="26">
        <f t="shared" si="1"/>
        <v>0.44434133935462483</v>
      </c>
      <c r="I9" s="26">
        <f t="shared" si="1"/>
        <v>0.26034855878695634</v>
      </c>
      <c r="J9" s="26">
        <f t="shared" si="1"/>
        <v>2.9863495362932695E-3</v>
      </c>
      <c r="K9" s="26">
        <f t="shared" si="1"/>
        <v>0.33543296654331262</v>
      </c>
    </row>
    <row r="10" spans="1:12">
      <c r="A10" s="77" t="s">
        <v>17</v>
      </c>
      <c r="B10" s="23" t="s">
        <v>11</v>
      </c>
      <c r="C10" s="24">
        <v>9764.1275550000009</v>
      </c>
      <c r="D10" s="24">
        <v>9764.1275510000014</v>
      </c>
      <c r="E10" s="24">
        <v>9764.1275519999999</v>
      </c>
      <c r="F10" s="24">
        <v>9764.1275540000006</v>
      </c>
      <c r="G10" s="24">
        <v>9764.1275569999998</v>
      </c>
      <c r="H10" s="24">
        <v>9764.1275530000003</v>
      </c>
      <c r="I10" s="24">
        <v>9764.1275509999996</v>
      </c>
      <c r="J10" s="24">
        <v>9764.1275529999984</v>
      </c>
      <c r="K10" s="24">
        <v>9764.1275560000031</v>
      </c>
    </row>
    <row r="11" spans="1:12">
      <c r="A11" s="75"/>
      <c r="B11" s="23" t="s">
        <v>12</v>
      </c>
      <c r="C11" s="24">
        <v>5039.729104</v>
      </c>
      <c r="D11" s="24">
        <v>4142.2865160000019</v>
      </c>
      <c r="E11" s="24">
        <v>0</v>
      </c>
      <c r="F11" s="24">
        <v>4897.612317000001</v>
      </c>
      <c r="G11" s="24">
        <v>3.0849100000014005</v>
      </c>
      <c r="H11" s="24">
        <v>3958.9698110000008</v>
      </c>
      <c r="I11" s="24">
        <v>2037.6319719999992</v>
      </c>
      <c r="J11" s="24">
        <v>5.1919509999988804</v>
      </c>
      <c r="K11" s="24">
        <v>2224.1321450000032</v>
      </c>
    </row>
    <row r="12" spans="1:12">
      <c r="A12" s="75"/>
      <c r="B12" s="23" t="s">
        <v>13</v>
      </c>
      <c r="C12" s="24">
        <v>4724.3984510000009</v>
      </c>
      <c r="D12" s="24">
        <v>5621.8410349999995</v>
      </c>
      <c r="E12" s="24">
        <v>9764.1275519999999</v>
      </c>
      <c r="F12" s="24">
        <v>4866.5152369999996</v>
      </c>
      <c r="G12" s="24">
        <v>9761.0426469999984</v>
      </c>
      <c r="H12" s="24">
        <v>5805.1577419999994</v>
      </c>
      <c r="I12" s="24">
        <v>7726.4955790000004</v>
      </c>
      <c r="J12" s="24">
        <v>9758.9356019999996</v>
      </c>
      <c r="K12" s="24">
        <v>7539.9954109999999</v>
      </c>
    </row>
    <row r="13" spans="1:12">
      <c r="A13" s="76"/>
      <c r="B13" s="25" t="s">
        <v>14</v>
      </c>
      <c r="C13" s="26">
        <f>C11/C10</f>
        <v>0.51614740545039917</v>
      </c>
      <c r="D13" s="26">
        <f t="shared" ref="D13:K13" si="2">D11/D10</f>
        <v>0.42423519094399437</v>
      </c>
      <c r="E13" s="26">
        <f t="shared" si="2"/>
        <v>0</v>
      </c>
      <c r="F13" s="26">
        <f t="shared" si="2"/>
        <v>0.5015924146744305</v>
      </c>
      <c r="G13" s="26">
        <f t="shared" si="2"/>
        <v>3.1594323015473084E-4</v>
      </c>
      <c r="H13" s="26">
        <f t="shared" si="2"/>
        <v>0.4054606814086138</v>
      </c>
      <c r="I13" s="69">
        <f t="shared" si="2"/>
        <v>0.20868551351434506</v>
      </c>
      <c r="J13" s="26">
        <f t="shared" si="2"/>
        <v>5.3173731824136903E-4</v>
      </c>
      <c r="K13" s="69">
        <f t="shared" si="2"/>
        <v>0.22778605996736351</v>
      </c>
      <c r="L13" s="70" t="s">
        <v>18</v>
      </c>
    </row>
    <row r="14" spans="1:12">
      <c r="A14" s="77" t="s">
        <v>19</v>
      </c>
      <c r="B14" s="23" t="s">
        <v>11</v>
      </c>
      <c r="C14" s="24">
        <v>30448.724189000026</v>
      </c>
      <c r="D14" s="24">
        <v>30448.724182999991</v>
      </c>
      <c r="E14" s="24">
        <v>30448.724189999986</v>
      </c>
      <c r="F14" s="24">
        <v>30448.724185000014</v>
      </c>
      <c r="G14" s="24">
        <v>30448.724184000002</v>
      </c>
      <c r="H14" s="24">
        <v>30448.724186999993</v>
      </c>
      <c r="I14" s="24">
        <v>30448.724178999986</v>
      </c>
      <c r="J14" s="24">
        <v>30448.724178999986</v>
      </c>
      <c r="K14" s="24">
        <v>30448.724180000005</v>
      </c>
    </row>
    <row r="15" spans="1:12">
      <c r="A15" s="75"/>
      <c r="B15" s="23" t="s">
        <v>12</v>
      </c>
      <c r="C15" s="24">
        <v>14358.174279000028</v>
      </c>
      <c r="D15" s="24">
        <v>9927.3575129999917</v>
      </c>
      <c r="E15" s="24">
        <v>5774.9784589999908</v>
      </c>
      <c r="F15" s="24">
        <v>11218.088830000012</v>
      </c>
      <c r="G15" s="24">
        <v>41.005141000001458</v>
      </c>
      <c r="H15" s="24">
        <v>10386.475067999996</v>
      </c>
      <c r="I15" s="24">
        <v>5243.9943249999851</v>
      </c>
      <c r="J15" s="24">
        <v>31.921105999990687</v>
      </c>
      <c r="K15" s="24">
        <v>5673.795189000004</v>
      </c>
    </row>
    <row r="16" spans="1:12">
      <c r="A16" s="75"/>
      <c r="B16" s="23" t="s">
        <v>13</v>
      </c>
      <c r="C16" s="24">
        <v>16090.549909999998</v>
      </c>
      <c r="D16" s="24">
        <v>20521.366669999999</v>
      </c>
      <c r="E16" s="24">
        <v>24673.745730999995</v>
      </c>
      <c r="F16" s="24">
        <v>19230.635355000002</v>
      </c>
      <c r="G16" s="24">
        <v>30407.719043000001</v>
      </c>
      <c r="H16" s="24">
        <v>20062.249118999996</v>
      </c>
      <c r="I16" s="24">
        <v>25204.729854000001</v>
      </c>
      <c r="J16" s="24">
        <v>30416.803072999995</v>
      </c>
      <c r="K16" s="24">
        <v>24774.928991000001</v>
      </c>
    </row>
    <row r="17" spans="1:13" ht="30">
      <c r="A17" s="76"/>
      <c r="B17" s="25" t="s">
        <v>14</v>
      </c>
      <c r="C17" s="26">
        <f>C15/C14</f>
        <v>0.47155257441581394</v>
      </c>
      <c r="D17" s="26">
        <f t="shared" ref="D17:K17" si="3">D15/D14</f>
        <v>0.32603525367222425</v>
      </c>
      <c r="E17" s="26">
        <f t="shared" si="3"/>
        <v>0.18966241156654495</v>
      </c>
      <c r="F17" s="26">
        <f t="shared" si="3"/>
        <v>0.36842557874810367</v>
      </c>
      <c r="G17" s="69">
        <f t="shared" si="3"/>
        <v>1.3466948812767851E-3</v>
      </c>
      <c r="H17" s="26">
        <f t="shared" si="3"/>
        <v>0.34111363760963342</v>
      </c>
      <c r="I17" s="69">
        <f t="shared" si="3"/>
        <v>0.17222377838138409</v>
      </c>
      <c r="J17" s="69">
        <f t="shared" si="3"/>
        <v>1.0483561088581235E-3</v>
      </c>
      <c r="K17" s="69">
        <f t="shared" si="3"/>
        <v>0.18633934070468508</v>
      </c>
      <c r="L17" s="70" t="s">
        <v>20</v>
      </c>
      <c r="M17" s="71" t="s">
        <v>21</v>
      </c>
    </row>
    <row r="18" spans="1:13">
      <c r="A18" s="74" t="s">
        <v>22</v>
      </c>
      <c r="B18" s="23" t="s">
        <v>11</v>
      </c>
      <c r="C18" s="24">
        <v>2379.6506090000007</v>
      </c>
      <c r="D18" s="24">
        <v>2379.6506159999999</v>
      </c>
      <c r="E18" s="24">
        <v>2379.6506120000008</v>
      </c>
      <c r="F18" s="24">
        <v>2379.6506089999998</v>
      </c>
      <c r="G18" s="24">
        <v>2379.6506060000002</v>
      </c>
      <c r="H18" s="24">
        <v>2379.6506139999997</v>
      </c>
      <c r="I18" s="24">
        <v>2379.6506099999997</v>
      </c>
      <c r="J18" s="24">
        <v>2379.6505920000004</v>
      </c>
      <c r="K18" s="24">
        <v>2379.6506159999994</v>
      </c>
    </row>
    <row r="19" spans="1:13">
      <c r="A19" s="75"/>
      <c r="B19" s="23" t="s">
        <v>12</v>
      </c>
      <c r="C19" s="24">
        <v>1458.5665010000007</v>
      </c>
      <c r="D19" s="24">
        <v>1240.5929079999999</v>
      </c>
      <c r="E19" s="24">
        <v>1262.0057350000009</v>
      </c>
      <c r="F19" s="24">
        <v>1375.0277139999998</v>
      </c>
      <c r="G19" s="24">
        <v>1201.2447370000002</v>
      </c>
      <c r="H19" s="24">
        <v>1351.9630649999999</v>
      </c>
      <c r="I19" s="24">
        <v>1065.1106349999995</v>
      </c>
      <c r="J19" s="24">
        <v>8.3949870000005831</v>
      </c>
      <c r="K19" s="24">
        <v>34.450419999999212</v>
      </c>
    </row>
    <row r="20" spans="1:13">
      <c r="A20" s="75"/>
      <c r="B20" s="23" t="s">
        <v>13</v>
      </c>
      <c r="C20" s="24">
        <v>921.08410800000001</v>
      </c>
      <c r="D20" s="24">
        <v>1139.057708</v>
      </c>
      <c r="E20" s="24">
        <v>1117.644877</v>
      </c>
      <c r="F20" s="24">
        <v>1004.622895</v>
      </c>
      <c r="G20" s="24">
        <v>1178.4058689999999</v>
      </c>
      <c r="H20" s="24">
        <v>1027.6875489999998</v>
      </c>
      <c r="I20" s="24">
        <v>1314.5399750000001</v>
      </c>
      <c r="J20" s="24">
        <v>2371.2556049999998</v>
      </c>
      <c r="K20" s="24">
        <v>2345.2001960000002</v>
      </c>
    </row>
    <row r="21" spans="1:13">
      <c r="A21" s="76"/>
      <c r="B21" s="25" t="s">
        <v>14</v>
      </c>
      <c r="C21" s="26">
        <f>C19/C18</f>
        <v>0.6129330480212527</v>
      </c>
      <c r="D21" s="26">
        <f t="shared" ref="D21:K21" si="4">D19/D18</f>
        <v>0.52133405620919937</v>
      </c>
      <c r="E21" s="26">
        <f t="shared" si="4"/>
        <v>0.53033236418657936</v>
      </c>
      <c r="F21" s="26">
        <f t="shared" si="4"/>
        <v>0.57782756376064282</v>
      </c>
      <c r="G21" s="26">
        <f t="shared" si="4"/>
        <v>0.50479878599455208</v>
      </c>
      <c r="H21" s="26">
        <f t="shared" si="4"/>
        <v>0.56813511069486777</v>
      </c>
      <c r="I21" s="26">
        <f t="shared" si="4"/>
        <v>0.44759118440500795</v>
      </c>
      <c r="J21" s="69">
        <f t="shared" si="4"/>
        <v>3.5278233822323194E-3</v>
      </c>
      <c r="K21" s="26">
        <f t="shared" si="4"/>
        <v>1.4477091623604639E-2</v>
      </c>
      <c r="L21" s="70" t="s">
        <v>23</v>
      </c>
    </row>
    <row r="22" spans="1:13">
      <c r="A22" s="74" t="s">
        <v>24</v>
      </c>
      <c r="B22" s="23" t="s">
        <v>11</v>
      </c>
      <c r="C22" s="24">
        <v>4998.6697109999959</v>
      </c>
      <c r="D22" s="24">
        <v>4998.6697290000002</v>
      </c>
      <c r="E22" s="24">
        <v>4998.6697200000017</v>
      </c>
      <c r="F22" s="24">
        <v>4998.6697199999999</v>
      </c>
      <c r="G22" s="24">
        <v>4998.6697130000011</v>
      </c>
      <c r="H22" s="24">
        <v>4998.6697170000007</v>
      </c>
      <c r="I22" s="24">
        <v>4998.669719999999</v>
      </c>
      <c r="J22" s="24">
        <v>4998.6697140000015</v>
      </c>
      <c r="K22" s="24">
        <v>4998.6697079999976</v>
      </c>
    </row>
    <row r="23" spans="1:13">
      <c r="A23" s="75"/>
      <c r="B23" s="23" t="s">
        <v>12</v>
      </c>
      <c r="C23" s="24">
        <v>2973.2172209999962</v>
      </c>
      <c r="D23" s="24">
        <v>2430.9628490000005</v>
      </c>
      <c r="E23" s="24">
        <v>2110.5347940000006</v>
      </c>
      <c r="F23" s="24">
        <v>2432.2474629999992</v>
      </c>
      <c r="G23" s="24">
        <v>2052.7724830000006</v>
      </c>
      <c r="H23" s="24">
        <v>1995.4723090000011</v>
      </c>
      <c r="I23" s="24">
        <v>1.3041229999998905</v>
      </c>
      <c r="J23" s="24">
        <v>52.142310999999609</v>
      </c>
      <c r="K23" s="24">
        <v>2400.4209609999975</v>
      </c>
    </row>
    <row r="24" spans="1:13">
      <c r="A24" s="75"/>
      <c r="B24" s="23" t="s">
        <v>13</v>
      </c>
      <c r="C24" s="24">
        <v>2025.4524899999997</v>
      </c>
      <c r="D24" s="24">
        <v>2567.7068799999997</v>
      </c>
      <c r="E24" s="24">
        <v>2888.1349260000011</v>
      </c>
      <c r="F24" s="24">
        <v>2566.4222570000006</v>
      </c>
      <c r="G24" s="24">
        <v>2945.8972300000005</v>
      </c>
      <c r="H24" s="24">
        <v>3003.1974079999995</v>
      </c>
      <c r="I24" s="24">
        <v>4997.3655969999991</v>
      </c>
      <c r="J24" s="24">
        <v>4946.5274030000019</v>
      </c>
      <c r="K24" s="24">
        <v>2598.2487470000001</v>
      </c>
    </row>
    <row r="25" spans="1:13" ht="30">
      <c r="A25" s="76"/>
      <c r="B25" s="27" t="s">
        <v>14</v>
      </c>
      <c r="C25" s="26">
        <f>C23/C22</f>
        <v>0.5948016958306287</v>
      </c>
      <c r="D25" s="26">
        <f t="shared" ref="D25:K25" si="5">D23/D22</f>
        <v>0.48632195779942483</v>
      </c>
      <c r="E25" s="26">
        <f t="shared" si="5"/>
        <v>0.42221929277615883</v>
      </c>
      <c r="F25" s="26">
        <f t="shared" si="5"/>
        <v>0.4865789498490809</v>
      </c>
      <c r="G25" s="26">
        <f t="shared" si="5"/>
        <v>0.41066375673139022</v>
      </c>
      <c r="H25" s="26">
        <f t="shared" si="5"/>
        <v>0.39920067177344992</v>
      </c>
      <c r="I25" s="26">
        <f t="shared" si="5"/>
        <v>2.6089401241734586E-4</v>
      </c>
      <c r="J25" s="69">
        <f t="shared" si="5"/>
        <v>1.0431237505843259E-2</v>
      </c>
      <c r="K25" s="26">
        <f t="shared" si="5"/>
        <v>0.48021195662484023</v>
      </c>
      <c r="L25" s="71" t="s">
        <v>25</v>
      </c>
    </row>
    <row r="26" spans="1:13">
      <c r="A26" s="74" t="s">
        <v>26</v>
      </c>
      <c r="B26" s="23" t="s">
        <v>11</v>
      </c>
      <c r="C26" s="24">
        <v>4975.083361999993</v>
      </c>
      <c r="D26" s="24">
        <v>4975.0833709999997</v>
      </c>
      <c r="E26" s="24">
        <v>4975.0834369999993</v>
      </c>
      <c r="F26" s="24">
        <v>4975.0833629999997</v>
      </c>
      <c r="G26" s="24">
        <v>4975.0833859999993</v>
      </c>
      <c r="H26" s="24">
        <v>4975.0833799999991</v>
      </c>
      <c r="I26" s="24">
        <v>4975.0833849999999</v>
      </c>
      <c r="J26" s="24">
        <v>4975.0833809999986</v>
      </c>
      <c r="K26" s="24">
        <v>4975.0833879999991</v>
      </c>
    </row>
    <row r="27" spans="1:13">
      <c r="A27" s="75"/>
      <c r="B27" s="23" t="s">
        <v>12</v>
      </c>
      <c r="C27" s="24">
        <v>1455.9772699999944</v>
      </c>
      <c r="D27" s="24">
        <v>1620.885186999999</v>
      </c>
      <c r="E27" s="24">
        <v>581.35930399999961</v>
      </c>
      <c r="F27" s="24">
        <v>2039.1664599999995</v>
      </c>
      <c r="G27" s="24">
        <v>553.03245699999934</v>
      </c>
      <c r="H27" s="24">
        <v>1721.1156899999987</v>
      </c>
      <c r="I27" s="24">
        <v>536.91231599999992</v>
      </c>
      <c r="J27" s="24">
        <v>3.2924329999987094</v>
      </c>
      <c r="K27" s="24">
        <v>16.039216000000124</v>
      </c>
    </row>
    <row r="28" spans="1:13">
      <c r="A28" s="75"/>
      <c r="B28" s="23" t="s">
        <v>13</v>
      </c>
      <c r="C28" s="24">
        <v>3519.1060919999986</v>
      </c>
      <c r="D28" s="24">
        <v>3354.1981840000008</v>
      </c>
      <c r="E28" s="24">
        <v>4393.7241329999997</v>
      </c>
      <c r="F28" s="24">
        <v>2935.9169030000003</v>
      </c>
      <c r="G28" s="24">
        <v>4422.050929</v>
      </c>
      <c r="H28" s="24">
        <v>3253.9676900000004</v>
      </c>
      <c r="I28" s="24">
        <v>4438.171069</v>
      </c>
      <c r="J28" s="24">
        <v>4971.7909479999998</v>
      </c>
      <c r="K28" s="24">
        <v>4959.044171999999</v>
      </c>
    </row>
    <row r="29" spans="1:13" ht="30">
      <c r="A29" s="76"/>
      <c r="B29" s="25" t="s">
        <v>14</v>
      </c>
      <c r="C29" s="26">
        <f>C27/C26</f>
        <v>0.29265384397794064</v>
      </c>
      <c r="D29" s="26">
        <f t="shared" ref="D29:K29" si="6">D27/D26</f>
        <v>0.32580060797537919</v>
      </c>
      <c r="E29" s="72">
        <f>E27/E26</f>
        <v>0.11685418171610851</v>
      </c>
      <c r="F29" s="26">
        <f t="shared" si="6"/>
        <v>0.40987583749156958</v>
      </c>
      <c r="G29" s="26">
        <f t="shared" si="6"/>
        <v>0.11116043975388344</v>
      </c>
      <c r="H29" s="26">
        <f t="shared" si="6"/>
        <v>0.34594710450862814</v>
      </c>
      <c r="I29" s="26">
        <f t="shared" si="6"/>
        <v>0.10792026473743212</v>
      </c>
      <c r="J29" s="69">
        <f t="shared" si="6"/>
        <v>6.6178448638119628E-4</v>
      </c>
      <c r="K29" s="26">
        <f t="shared" si="6"/>
        <v>3.2239089778247805E-3</v>
      </c>
      <c r="L29" s="71" t="s">
        <v>27</v>
      </c>
    </row>
    <row r="30" spans="1:13">
      <c r="A30" s="74" t="s">
        <v>28</v>
      </c>
      <c r="B30" s="23" t="s">
        <v>11</v>
      </c>
      <c r="C30" s="24">
        <v>10987.374832999998</v>
      </c>
      <c r="D30" s="24">
        <v>10987.374864000012</v>
      </c>
      <c r="E30" s="24">
        <v>10987.374847000001</v>
      </c>
      <c r="F30" s="24">
        <v>10987.374852000003</v>
      </c>
      <c r="G30" s="24">
        <v>10987.374843000001</v>
      </c>
      <c r="H30" s="24">
        <v>10987.374860000004</v>
      </c>
      <c r="I30" s="24">
        <v>10987.374857000004</v>
      </c>
      <c r="J30" s="24">
        <v>10987.374864000007</v>
      </c>
      <c r="K30" s="24">
        <v>10987.374877999999</v>
      </c>
    </row>
    <row r="31" spans="1:13">
      <c r="A31" s="75"/>
      <c r="B31" s="23" t="s">
        <v>12</v>
      </c>
      <c r="C31" s="24">
        <v>7312.9649819999968</v>
      </c>
      <c r="D31" s="24">
        <v>4556.1451890000089</v>
      </c>
      <c r="E31" s="24">
        <v>2270.6301919999969</v>
      </c>
      <c r="F31" s="24">
        <v>5160.3723600000021</v>
      </c>
      <c r="G31" s="24">
        <v>1856.3744260000003</v>
      </c>
      <c r="H31" s="24">
        <v>2530.561719000003</v>
      </c>
      <c r="I31" s="24">
        <v>10.85533199999918</v>
      </c>
      <c r="J31" s="24">
        <v>38.93372000000636</v>
      </c>
      <c r="K31" s="24">
        <v>2592.4240039999968</v>
      </c>
    </row>
    <row r="32" spans="1:13">
      <c r="A32" s="75"/>
      <c r="B32" s="23" t="s">
        <v>13</v>
      </c>
      <c r="C32" s="24">
        <v>3674.4098510000013</v>
      </c>
      <c r="D32" s="24">
        <v>6431.2296750000032</v>
      </c>
      <c r="E32" s="24">
        <v>8716.7446550000041</v>
      </c>
      <c r="F32" s="24">
        <v>5827.0024920000005</v>
      </c>
      <c r="G32" s="24">
        <v>9131.0004170000011</v>
      </c>
      <c r="H32" s="24">
        <v>8456.8131410000005</v>
      </c>
      <c r="I32" s="24">
        <v>10976.519525000005</v>
      </c>
      <c r="J32" s="24">
        <v>10948.441144</v>
      </c>
      <c r="K32" s="24">
        <v>8394.9508740000019</v>
      </c>
    </row>
    <row r="33" spans="1:12">
      <c r="A33" s="76"/>
      <c r="B33" s="25" t="s">
        <v>14</v>
      </c>
      <c r="C33" s="26">
        <f>C31/C30</f>
        <v>0.66557891153725768</v>
      </c>
      <c r="D33" s="26">
        <f t="shared" ref="D33:K33" si="7">D31/D30</f>
        <v>0.41467095146886795</v>
      </c>
      <c r="E33" s="72">
        <f t="shared" si="7"/>
        <v>0.20665811657640598</v>
      </c>
      <c r="F33" s="26">
        <f t="shared" si="7"/>
        <v>0.46966381228548632</v>
      </c>
      <c r="G33" s="69">
        <f t="shared" si="7"/>
        <v>0.16895522838948984</v>
      </c>
      <c r="H33" s="69">
        <f t="shared" si="7"/>
        <v>0.2303154075695204</v>
      </c>
      <c r="I33" s="69">
        <f t="shared" si="7"/>
        <v>9.8798231072304765E-4</v>
      </c>
      <c r="J33" s="69">
        <f t="shared" si="7"/>
        <v>3.5434961018370455E-3</v>
      </c>
      <c r="K33" s="69">
        <f t="shared" si="7"/>
        <v>0.23594571340155171</v>
      </c>
      <c r="L33" s="70" t="s">
        <v>29</v>
      </c>
    </row>
    <row r="34" spans="1:12">
      <c r="A34" s="74" t="s">
        <v>30</v>
      </c>
      <c r="B34" s="23" t="s">
        <v>11</v>
      </c>
      <c r="C34" s="24">
        <v>68872.044794000016</v>
      </c>
      <c r="D34" s="24">
        <v>68872.044719000056</v>
      </c>
      <c r="E34" s="24">
        <v>68872.044805000012</v>
      </c>
      <c r="F34" s="24">
        <v>68872.044881000038</v>
      </c>
      <c r="G34" s="24">
        <v>68872.044769</v>
      </c>
      <c r="H34" s="24">
        <v>68872.044753000009</v>
      </c>
      <c r="I34" s="24">
        <v>68872.044810000007</v>
      </c>
      <c r="J34" s="24">
        <v>68872.044814000023</v>
      </c>
      <c r="K34" s="24">
        <v>68872.044759999961</v>
      </c>
    </row>
    <row r="35" spans="1:12">
      <c r="A35" s="75"/>
      <c r="B35" s="23" t="s">
        <v>12</v>
      </c>
      <c r="C35" s="24">
        <v>60834.72681800001</v>
      </c>
      <c r="D35" s="24">
        <v>54256.233254000064</v>
      </c>
      <c r="E35" s="24">
        <v>52906.534114000009</v>
      </c>
      <c r="F35" s="24">
        <v>53668.832123000037</v>
      </c>
      <c r="G35" s="24">
        <v>52340.441164999997</v>
      </c>
      <c r="H35" s="24">
        <v>52719.809152000016</v>
      </c>
      <c r="I35" s="24">
        <v>14.455941000007442</v>
      </c>
      <c r="J35" s="24">
        <v>52551.977294000026</v>
      </c>
      <c r="K35" s="24">
        <v>52826.915337999963</v>
      </c>
    </row>
    <row r="36" spans="1:12">
      <c r="A36" s="75"/>
      <c r="B36" s="23" t="s">
        <v>13</v>
      </c>
      <c r="C36" s="24">
        <v>8037.3179760000066</v>
      </c>
      <c r="D36" s="24">
        <v>14615.811464999993</v>
      </c>
      <c r="E36" s="24">
        <v>15965.510691000007</v>
      </c>
      <c r="F36" s="24">
        <v>15203.212758</v>
      </c>
      <c r="G36" s="24">
        <v>16531.603604000004</v>
      </c>
      <c r="H36" s="24">
        <v>16152.235600999997</v>
      </c>
      <c r="I36" s="24">
        <v>68857.588868999999</v>
      </c>
      <c r="J36" s="24">
        <v>16320.067519999999</v>
      </c>
      <c r="K36" s="24">
        <v>16045.129422000002</v>
      </c>
    </row>
    <row r="37" spans="1:12">
      <c r="A37" s="76"/>
      <c r="B37" s="25" t="s">
        <v>14</v>
      </c>
      <c r="C37" s="26">
        <f>C35/C34</f>
        <v>0.88330072092327072</v>
      </c>
      <c r="D37" s="26">
        <f t="shared" ref="D37:K37" si="8">D35/D34</f>
        <v>0.78778310525507222</v>
      </c>
      <c r="E37" s="26">
        <f t="shared" si="8"/>
        <v>0.7681859056718332</v>
      </c>
      <c r="F37" s="26">
        <f t="shared" si="8"/>
        <v>0.77925422739707029</v>
      </c>
      <c r="G37" s="26">
        <f t="shared" si="8"/>
        <v>0.75996641802275855</v>
      </c>
      <c r="H37" s="26">
        <f t="shared" si="8"/>
        <v>0.76547471969319725</v>
      </c>
      <c r="I37" s="69">
        <f t="shared" si="8"/>
        <v>2.0989562659113156E-4</v>
      </c>
      <c r="J37" s="26">
        <f t="shared" si="8"/>
        <v>0.7630378542691022</v>
      </c>
      <c r="K37" s="26">
        <f t="shared" si="8"/>
        <v>0.76702986708304011</v>
      </c>
      <c r="L37" s="70" t="s">
        <v>31</v>
      </c>
    </row>
    <row r="38" spans="1:12">
      <c r="A38" s="74" t="s">
        <v>32</v>
      </c>
      <c r="B38" s="23" t="s">
        <v>11</v>
      </c>
      <c r="C38" s="24">
        <v>474.52270200000004</v>
      </c>
      <c r="D38" s="24">
        <v>474.52270000000004</v>
      </c>
      <c r="E38" s="24">
        <v>474.52270300000004</v>
      </c>
      <c r="F38" s="24">
        <v>474.52270300000004</v>
      </c>
      <c r="G38" s="24">
        <v>474.52270199999992</v>
      </c>
      <c r="H38" s="24">
        <v>474.52270099999998</v>
      </c>
      <c r="I38" s="24">
        <v>474.52270199999998</v>
      </c>
      <c r="J38" s="24">
        <v>474.52270199999998</v>
      </c>
      <c r="K38" s="24">
        <v>474.52270399999998</v>
      </c>
    </row>
    <row r="39" spans="1:12">
      <c r="A39" s="75"/>
      <c r="B39" s="23" t="s">
        <v>12</v>
      </c>
      <c r="C39" s="24">
        <v>20.116772000000026</v>
      </c>
      <c r="D39" s="24">
        <v>432.54531300000002</v>
      </c>
      <c r="E39" s="24">
        <v>25.51937300000003</v>
      </c>
      <c r="F39" s="24">
        <v>442.31558900000005</v>
      </c>
      <c r="G39" s="24">
        <v>0.7717869999999607</v>
      </c>
      <c r="H39" s="24">
        <v>440.41335699999996</v>
      </c>
      <c r="I39" s="24">
        <v>0</v>
      </c>
      <c r="J39" s="24">
        <v>0.39732099999997672</v>
      </c>
      <c r="K39" s="24">
        <v>1.0486799999999903</v>
      </c>
    </row>
    <row r="40" spans="1:12">
      <c r="A40" s="75"/>
      <c r="B40" s="23" t="s">
        <v>13</v>
      </c>
      <c r="C40" s="24">
        <v>454.40593000000001</v>
      </c>
      <c r="D40" s="24">
        <v>41.977387</v>
      </c>
      <c r="E40" s="24">
        <v>449.00333000000001</v>
      </c>
      <c r="F40" s="24">
        <v>32.207113999999997</v>
      </c>
      <c r="G40" s="24">
        <v>473.75091499999996</v>
      </c>
      <c r="H40" s="24">
        <v>34.109344</v>
      </c>
      <c r="I40" s="24">
        <v>474.52270199999998</v>
      </c>
      <c r="J40" s="24">
        <v>474.125381</v>
      </c>
      <c r="K40" s="24">
        <v>473.47402399999999</v>
      </c>
    </row>
    <row r="41" spans="1:12">
      <c r="A41" s="76"/>
      <c r="B41" s="25" t="s">
        <v>14</v>
      </c>
      <c r="C41" s="26">
        <f>C39/C38</f>
        <v>4.2393697741357005E-2</v>
      </c>
      <c r="D41" s="26">
        <f t="shared" ref="D41:K41" si="9">D39/D38</f>
        <v>0.91153766300326622</v>
      </c>
      <c r="E41" s="26">
        <f t="shared" si="9"/>
        <v>5.3779034888453016E-2</v>
      </c>
      <c r="F41" s="26">
        <f t="shared" si="9"/>
        <v>0.93212734860443547</v>
      </c>
      <c r="G41" s="26">
        <f t="shared" si="9"/>
        <v>1.6264490544858291E-3</v>
      </c>
      <c r="H41" s="26">
        <f t="shared" si="9"/>
        <v>0.92811862545644574</v>
      </c>
      <c r="I41" s="26">
        <f t="shared" si="9"/>
        <v>0</v>
      </c>
      <c r="J41" s="26">
        <f t="shared" si="9"/>
        <v>8.3730662057971827E-4</v>
      </c>
      <c r="K41" s="26">
        <f t="shared" si="9"/>
        <v>2.2099680187272776E-3</v>
      </c>
    </row>
    <row r="42" spans="1:12">
      <c r="A42" s="74" t="s">
        <v>33</v>
      </c>
      <c r="B42" s="23" t="s">
        <v>11</v>
      </c>
      <c r="C42" s="24">
        <v>96855.501101999951</v>
      </c>
      <c r="D42" s="24">
        <v>96855.501154000012</v>
      </c>
      <c r="E42" s="24">
        <v>96855.501030999993</v>
      </c>
      <c r="F42" s="24">
        <v>96855.501132000078</v>
      </c>
      <c r="G42" s="24">
        <v>96855.501128000004</v>
      </c>
      <c r="H42" s="24">
        <v>96855.501107999953</v>
      </c>
      <c r="I42" s="24">
        <v>96855.501111000005</v>
      </c>
      <c r="J42" s="24">
        <v>96855.501186000023</v>
      </c>
      <c r="K42" s="24">
        <v>96855.501084999938</v>
      </c>
    </row>
    <row r="43" spans="1:12">
      <c r="A43" s="75"/>
      <c r="B43" s="23" t="s">
        <v>12</v>
      </c>
      <c r="C43" s="24">
        <v>73033.024110999977</v>
      </c>
      <c r="D43" s="24">
        <v>63101.039615000009</v>
      </c>
      <c r="E43" s="24">
        <v>36389.553639999976</v>
      </c>
      <c r="F43" s="24">
        <v>63298.603811000074</v>
      </c>
      <c r="G43" s="24">
        <v>36002.76625600001</v>
      </c>
      <c r="H43" s="24">
        <v>40562.650362999942</v>
      </c>
      <c r="I43" s="24">
        <v>9.0375130000029458</v>
      </c>
      <c r="J43" s="24">
        <v>40014.398900000007</v>
      </c>
      <c r="K43" s="24">
        <v>36575.188103999993</v>
      </c>
    </row>
    <row r="44" spans="1:12">
      <c r="A44" s="75"/>
      <c r="B44" s="23" t="s">
        <v>13</v>
      </c>
      <c r="C44" s="24">
        <v>23822.47699099997</v>
      </c>
      <c r="D44" s="24">
        <v>33754.461539000004</v>
      </c>
      <c r="E44" s="24">
        <v>60465.947391000016</v>
      </c>
      <c r="F44" s="24">
        <v>33556.897321000004</v>
      </c>
      <c r="G44" s="24">
        <v>60852.734871999994</v>
      </c>
      <c r="H44" s="24">
        <v>56292.850745000011</v>
      </c>
      <c r="I44" s="24">
        <v>96846.463598000002</v>
      </c>
      <c r="J44" s="24">
        <v>56841.102286000016</v>
      </c>
      <c r="K44" s="24">
        <v>60280.312980999945</v>
      </c>
    </row>
    <row r="45" spans="1:12">
      <c r="A45" s="76"/>
      <c r="B45" s="25" t="s">
        <v>14</v>
      </c>
      <c r="C45" s="26">
        <f>C43/C42</f>
        <v>0.75404105373517016</v>
      </c>
      <c r="D45" s="26">
        <f t="shared" ref="D45:K45" si="10">D43/D42</f>
        <v>0.65149670243995239</v>
      </c>
      <c r="E45" s="26">
        <f t="shared" si="10"/>
        <v>0.37570972482350773</v>
      </c>
      <c r="F45" s="26">
        <f t="shared" si="10"/>
        <v>0.65353648549846655</v>
      </c>
      <c r="G45" s="26">
        <f t="shared" si="10"/>
        <v>0.37171627668747825</v>
      </c>
      <c r="H45" s="26">
        <f t="shared" si="10"/>
        <v>0.4187955242497795</v>
      </c>
      <c r="I45" s="26">
        <f t="shared" si="10"/>
        <v>9.3309237950724348E-5</v>
      </c>
      <c r="J45" s="26">
        <f t="shared" si="10"/>
        <v>0.41313501463542979</v>
      </c>
      <c r="K45" s="26">
        <f t="shared" si="10"/>
        <v>0.37762633711328153</v>
      </c>
    </row>
    <row r="46" spans="1:12">
      <c r="A46" s="74" t="s">
        <v>34</v>
      </c>
      <c r="B46" s="23" t="s">
        <v>11</v>
      </c>
      <c r="C46" s="24">
        <v>5165.1450769999992</v>
      </c>
      <c r="D46" s="24">
        <v>5165.145066</v>
      </c>
      <c r="E46" s="24">
        <v>5165.1450709999999</v>
      </c>
      <c r="F46" s="24">
        <v>5165.145077000001</v>
      </c>
      <c r="G46" s="24">
        <v>5165.1450699999996</v>
      </c>
      <c r="H46" s="24">
        <v>5165.1450679999998</v>
      </c>
      <c r="I46" s="24">
        <v>5165.1450709999999</v>
      </c>
      <c r="J46" s="24">
        <v>5165.1450699999996</v>
      </c>
      <c r="K46" s="24">
        <v>5165.1450730000006</v>
      </c>
    </row>
    <row r="47" spans="1:12">
      <c r="A47" s="75"/>
      <c r="B47" s="23" t="s">
        <v>12</v>
      </c>
      <c r="C47" s="24">
        <v>609.05699499999901</v>
      </c>
      <c r="D47" s="24">
        <v>1875.4038570000002</v>
      </c>
      <c r="E47" s="24">
        <v>299.07752100000016</v>
      </c>
      <c r="F47" s="24">
        <v>2204.9990590000007</v>
      </c>
      <c r="G47" s="24">
        <v>0.59998999999879743</v>
      </c>
      <c r="H47" s="24">
        <v>2097.5621919999999</v>
      </c>
      <c r="I47" s="24">
        <v>0</v>
      </c>
      <c r="J47" s="24">
        <v>0.59998999999970692</v>
      </c>
      <c r="K47" s="24">
        <v>0.42139500000030239</v>
      </c>
    </row>
    <row r="48" spans="1:12">
      <c r="A48" s="75"/>
      <c r="B48" s="23" t="s">
        <v>13</v>
      </c>
      <c r="C48" s="24">
        <v>4556.0880820000002</v>
      </c>
      <c r="D48" s="24">
        <v>3289.7412089999998</v>
      </c>
      <c r="E48" s="24">
        <v>4866.0675499999998</v>
      </c>
      <c r="F48" s="24">
        <v>2960.1460180000004</v>
      </c>
      <c r="G48" s="24">
        <v>5164.5450800000008</v>
      </c>
      <c r="H48" s="24">
        <v>3067.5828759999999</v>
      </c>
      <c r="I48" s="24">
        <v>5165.1450709999999</v>
      </c>
      <c r="J48" s="24">
        <v>5164.5450799999999</v>
      </c>
      <c r="K48" s="24">
        <v>5164.7236780000003</v>
      </c>
    </row>
    <row r="49" spans="1:13">
      <c r="A49" s="76" t="s">
        <v>35</v>
      </c>
      <c r="B49" s="25" t="s">
        <v>14</v>
      </c>
      <c r="C49" s="69">
        <f>C47/C46</f>
        <v>0.11791672565250563</v>
      </c>
      <c r="D49" s="26">
        <f t="shared" ref="D49:K49" si="11">D47/D46</f>
        <v>0.36308832240647088</v>
      </c>
      <c r="E49" s="26">
        <f t="shared" si="11"/>
        <v>5.7903024385353254E-2</v>
      </c>
      <c r="F49" s="26">
        <f t="shared" si="11"/>
        <v>0.42689973391428909</v>
      </c>
      <c r="G49" s="26">
        <f t="shared" si="11"/>
        <v>1.1616130657851929E-4</v>
      </c>
      <c r="H49" s="26">
        <f t="shared" si="11"/>
        <v>0.40609937656837169</v>
      </c>
      <c r="I49" s="26">
        <f t="shared" si="11"/>
        <v>0</v>
      </c>
      <c r="J49" s="26">
        <f t="shared" si="11"/>
        <v>1.1616130657869537E-4</v>
      </c>
      <c r="K49" s="26">
        <f t="shared" si="11"/>
        <v>8.1584349334751458E-5</v>
      </c>
      <c r="L49" s="70" t="s">
        <v>36</v>
      </c>
    </row>
    <row r="50" spans="1:13">
      <c r="A50" s="74" t="s">
        <v>37</v>
      </c>
      <c r="B50" s="23" t="s">
        <v>11</v>
      </c>
      <c r="C50" s="24">
        <v>38750.152802000048</v>
      </c>
      <c r="D50" s="24">
        <v>38750.152734999974</v>
      </c>
      <c r="E50" s="24">
        <v>38750.152797999988</v>
      </c>
      <c r="F50" s="24">
        <v>38750.152773000031</v>
      </c>
      <c r="G50" s="24">
        <v>38750.152828999984</v>
      </c>
      <c r="H50" s="24">
        <v>38750.152814999987</v>
      </c>
      <c r="I50" s="24">
        <v>38750.152820999989</v>
      </c>
      <c r="J50" s="24">
        <v>38750.152771000001</v>
      </c>
      <c r="K50" s="24">
        <v>38750.152812999993</v>
      </c>
    </row>
    <row r="51" spans="1:13">
      <c r="A51" s="75"/>
      <c r="B51" s="23" t="s">
        <v>12</v>
      </c>
      <c r="C51" s="24">
        <v>6303.6355620000359</v>
      </c>
      <c r="D51" s="24">
        <v>14800.655631999969</v>
      </c>
      <c r="E51" s="24">
        <v>1964.1868889999896</v>
      </c>
      <c r="F51" s="24">
        <v>16034.368729000027</v>
      </c>
      <c r="G51" s="24">
        <v>12.44281799998862</v>
      </c>
      <c r="H51" s="24">
        <v>15688.67902299999</v>
      </c>
      <c r="I51" s="24">
        <v>2.1365629999927478</v>
      </c>
      <c r="J51" s="24">
        <v>16.509663000004366</v>
      </c>
      <c r="K51" s="24">
        <v>41.16901499999949</v>
      </c>
    </row>
    <row r="52" spans="1:13">
      <c r="A52" s="75"/>
      <c r="B52" s="23" t="s">
        <v>13</v>
      </c>
      <c r="C52" s="24">
        <v>32446.517240000012</v>
      </c>
      <c r="D52" s="24">
        <v>23949.497103000005</v>
      </c>
      <c r="E52" s="24">
        <v>36785.965908999999</v>
      </c>
      <c r="F52" s="24">
        <v>22715.784044000004</v>
      </c>
      <c r="G52" s="24">
        <v>38737.710010999996</v>
      </c>
      <c r="H52" s="24">
        <v>23061.473791999997</v>
      </c>
      <c r="I52" s="24">
        <v>38748.016257999996</v>
      </c>
      <c r="J52" s="24">
        <v>38733.643107999997</v>
      </c>
      <c r="K52" s="24">
        <v>38708.983797999994</v>
      </c>
    </row>
    <row r="53" spans="1:13">
      <c r="A53" s="76"/>
      <c r="B53" s="25" t="s">
        <v>14</v>
      </c>
      <c r="C53" s="69">
        <f>C51/C50</f>
        <v>0.16267382464811031</v>
      </c>
      <c r="D53" s="26">
        <f t="shared" ref="D53:K53" si="12">D51/D50</f>
        <v>0.3819508979285054</v>
      </c>
      <c r="E53" s="72">
        <f t="shared" si="12"/>
        <v>5.0688494036115576E-2</v>
      </c>
      <c r="F53" s="26">
        <f t="shared" si="12"/>
        <v>0.41378852937509719</v>
      </c>
      <c r="G53" s="72">
        <f t="shared" si="12"/>
        <v>3.2110371422010541E-4</v>
      </c>
      <c r="H53" s="26">
        <f t="shared" si="12"/>
        <v>0.40486753943656661</v>
      </c>
      <c r="I53" s="26">
        <f t="shared" si="12"/>
        <v>5.5136892230135249E-5</v>
      </c>
      <c r="J53" s="26">
        <f t="shared" si="12"/>
        <v>4.2605413964612641E-4</v>
      </c>
      <c r="K53" s="26">
        <f t="shared" si="12"/>
        <v>1.0624220038220858E-3</v>
      </c>
      <c r="L53" s="73" t="s">
        <v>38</v>
      </c>
      <c r="M53" s="70" t="s">
        <v>39</v>
      </c>
    </row>
    <row r="54" spans="1:13">
      <c r="A54" s="78" t="s">
        <v>40</v>
      </c>
      <c r="B54" s="23" t="s">
        <v>11</v>
      </c>
      <c r="C54" s="24">
        <v>191.48663800000003</v>
      </c>
      <c r="D54" s="24">
        <v>191.486638</v>
      </c>
      <c r="E54" s="24">
        <v>191.486637</v>
      </c>
      <c r="F54" s="24">
        <v>191.486637</v>
      </c>
      <c r="G54" s="24">
        <v>191.48663800000003</v>
      </c>
      <c r="H54" s="24">
        <v>191.48663899999997</v>
      </c>
      <c r="I54" s="24">
        <v>191.486637</v>
      </c>
      <c r="J54" s="24">
        <v>191.486639</v>
      </c>
      <c r="K54" s="24">
        <v>191.48663499999998</v>
      </c>
    </row>
    <row r="55" spans="1:13">
      <c r="A55" s="79"/>
      <c r="B55" s="23" t="s">
        <v>12</v>
      </c>
      <c r="C55" s="24">
        <v>18.17787100000001</v>
      </c>
      <c r="D55" s="24">
        <v>2.3859059999999772</v>
      </c>
      <c r="E55" s="24">
        <v>2.926653999999985</v>
      </c>
      <c r="F55" s="24">
        <v>1.5257430000000056</v>
      </c>
      <c r="G55" s="24">
        <v>1.8535850000000096</v>
      </c>
      <c r="H55" s="24">
        <v>2.6885670000000061</v>
      </c>
      <c r="I55" s="24">
        <v>0</v>
      </c>
      <c r="J55" s="24">
        <v>1.8563709999999674</v>
      </c>
      <c r="K55" s="24">
        <v>4.5092619999999783</v>
      </c>
    </row>
    <row r="56" spans="1:13">
      <c r="A56" s="79"/>
      <c r="B56" s="23" t="s">
        <v>13</v>
      </c>
      <c r="C56" s="24">
        <v>173.30876700000002</v>
      </c>
      <c r="D56" s="24">
        <v>189.10073200000002</v>
      </c>
      <c r="E56" s="24">
        <v>188.55998300000002</v>
      </c>
      <c r="F56" s="24">
        <v>189.960894</v>
      </c>
      <c r="G56" s="24">
        <v>189.63305300000002</v>
      </c>
      <c r="H56" s="24">
        <v>188.79807199999996</v>
      </c>
      <c r="I56" s="24">
        <v>191.48663699999997</v>
      </c>
      <c r="J56" s="24">
        <v>189.63026800000003</v>
      </c>
      <c r="K56" s="24">
        <v>186.977373</v>
      </c>
    </row>
    <row r="57" spans="1:13">
      <c r="A57" s="80"/>
      <c r="B57" s="25" t="s">
        <v>14</v>
      </c>
      <c r="C57" s="26">
        <f>C55/C54</f>
        <v>9.4930232155415503E-2</v>
      </c>
      <c r="D57" s="26">
        <f t="shared" ref="D57:K57" si="13">D55/D54</f>
        <v>1.2459908560303708E-2</v>
      </c>
      <c r="E57" s="26">
        <f t="shared" si="13"/>
        <v>1.5283855029528693E-2</v>
      </c>
      <c r="F57" s="26">
        <f t="shared" si="13"/>
        <v>7.9678823749983439E-3</v>
      </c>
      <c r="G57" s="26">
        <f t="shared" si="13"/>
        <v>9.6799704635265951E-3</v>
      </c>
      <c r="H57" s="26">
        <f t="shared" si="13"/>
        <v>1.4040493968876891E-2</v>
      </c>
      <c r="I57" s="26">
        <f t="shared" si="13"/>
        <v>0</v>
      </c>
      <c r="J57" s="26">
        <f t="shared" si="13"/>
        <v>9.6945197309560981E-3</v>
      </c>
      <c r="K57" s="26">
        <f t="shared" si="13"/>
        <v>2.3548703542677945E-2</v>
      </c>
    </row>
    <row r="58" spans="1:13">
      <c r="A58" s="78" t="s">
        <v>41</v>
      </c>
      <c r="B58" s="23" t="s">
        <v>11</v>
      </c>
      <c r="C58" s="24">
        <v>207.37480400000001</v>
      </c>
      <c r="D58" s="24">
        <v>207.37480700000003</v>
      </c>
      <c r="E58" s="24">
        <v>207.37480499999998</v>
      </c>
      <c r="F58" s="24">
        <v>207.37480399999998</v>
      </c>
      <c r="G58" s="24">
        <v>207.37480600000004</v>
      </c>
      <c r="H58" s="24">
        <v>207.37480500000001</v>
      </c>
      <c r="I58" s="24">
        <v>207.37480499999998</v>
      </c>
      <c r="J58" s="24">
        <v>207.37480599999998</v>
      </c>
      <c r="K58" s="24">
        <v>207.37480500000004</v>
      </c>
    </row>
    <row r="59" spans="1:13">
      <c r="A59" s="79"/>
      <c r="B59" s="23" t="s">
        <v>12</v>
      </c>
      <c r="C59" s="24">
        <v>48.101092000000023</v>
      </c>
      <c r="D59" s="24">
        <v>9.5078790000000026</v>
      </c>
      <c r="E59" s="24">
        <v>43.783389999999997</v>
      </c>
      <c r="F59" s="24">
        <v>1.7070819999999856</v>
      </c>
      <c r="G59" s="24">
        <v>0.25112100000001192</v>
      </c>
      <c r="H59" s="24">
        <v>59.684245000000004</v>
      </c>
      <c r="I59" s="24">
        <v>2.0259999999979073E-2</v>
      </c>
      <c r="J59" s="24">
        <v>0.25112099999995507</v>
      </c>
      <c r="K59" s="24">
        <v>2.0223960000000147</v>
      </c>
    </row>
    <row r="60" spans="1:13">
      <c r="A60" s="79"/>
      <c r="B60" s="23" t="s">
        <v>13</v>
      </c>
      <c r="C60" s="24">
        <v>159.27371199999999</v>
      </c>
      <c r="D60" s="24">
        <v>197.86692800000003</v>
      </c>
      <c r="E60" s="24">
        <v>163.59141499999998</v>
      </c>
      <c r="F60" s="24">
        <v>205.667722</v>
      </c>
      <c r="G60" s="24">
        <v>207.12368500000002</v>
      </c>
      <c r="H60" s="24">
        <v>147.69056</v>
      </c>
      <c r="I60" s="24">
        <v>207.354545</v>
      </c>
      <c r="J60" s="24">
        <v>207.12368500000002</v>
      </c>
      <c r="K60" s="24">
        <v>205.35240900000002</v>
      </c>
    </row>
    <row r="61" spans="1:13">
      <c r="A61" s="80"/>
      <c r="B61" s="25" t="s">
        <v>14</v>
      </c>
      <c r="C61" s="72">
        <f>C59/C58</f>
        <v>0.23195244104968518</v>
      </c>
      <c r="D61" s="26">
        <f t="shared" ref="D61:K61" si="14">D59/D58</f>
        <v>4.5848765997887106E-2</v>
      </c>
      <c r="E61" s="72">
        <f t="shared" si="14"/>
        <v>0.21113167532574653</v>
      </c>
      <c r="F61" s="26">
        <f t="shared" si="14"/>
        <v>8.2318679370517248E-3</v>
      </c>
      <c r="G61" s="26">
        <f t="shared" si="14"/>
        <v>1.2109523082568278E-3</v>
      </c>
      <c r="H61" s="26">
        <f t="shared" si="14"/>
        <v>0.28780856478683609</v>
      </c>
      <c r="I61" s="26">
        <f t="shared" si="14"/>
        <v>9.7697499944504222E-5</v>
      </c>
      <c r="J61" s="26">
        <f t="shared" si="14"/>
        <v>1.2109523082565541E-3</v>
      </c>
      <c r="K61" s="26">
        <f t="shared" si="14"/>
        <v>9.7523708340558259E-3</v>
      </c>
      <c r="L61" s="70" t="s">
        <v>42</v>
      </c>
    </row>
    <row r="62" spans="1:13">
      <c r="A62" s="78" t="s">
        <v>43</v>
      </c>
      <c r="B62" s="23" t="s">
        <v>11</v>
      </c>
      <c r="C62" s="24">
        <v>193.05800299999999</v>
      </c>
      <c r="D62" s="24">
        <v>193.05800399999998</v>
      </c>
      <c r="E62" s="24">
        <v>193.05800299999999</v>
      </c>
      <c r="F62" s="24">
        <v>193.058008</v>
      </c>
      <c r="G62" s="24">
        <v>193.05800300000001</v>
      </c>
      <c r="H62" s="24">
        <v>193.05800400000001</v>
      </c>
      <c r="I62" s="24">
        <v>193.05800499999998</v>
      </c>
      <c r="J62" s="24">
        <v>193.05800600000001</v>
      </c>
      <c r="K62" s="24">
        <v>193.05800500000001</v>
      </c>
    </row>
    <row r="63" spans="1:13">
      <c r="A63" s="79"/>
      <c r="B63" s="23" t="s">
        <v>12</v>
      </c>
      <c r="C63" s="24">
        <v>38.082863000000003</v>
      </c>
      <c r="D63" s="24">
        <v>1.3386119999999835</v>
      </c>
      <c r="E63" s="24">
        <v>1.034672999999998</v>
      </c>
      <c r="F63" s="24">
        <v>1.6855620000000044</v>
      </c>
      <c r="G63" s="24">
        <v>0.17858600000002411</v>
      </c>
      <c r="H63" s="24">
        <v>25.592826000000002</v>
      </c>
      <c r="I63" s="24">
        <v>0</v>
      </c>
      <c r="J63" s="24">
        <v>0.39282700000001114</v>
      </c>
      <c r="K63" s="24">
        <v>0.48016499999999951</v>
      </c>
    </row>
    <row r="64" spans="1:13">
      <c r="A64" s="79"/>
      <c r="B64" s="23" t="s">
        <v>13</v>
      </c>
      <c r="C64" s="24">
        <v>154.97513999999998</v>
      </c>
      <c r="D64" s="24">
        <v>191.719392</v>
      </c>
      <c r="E64" s="24">
        <v>192.02332999999999</v>
      </c>
      <c r="F64" s="24">
        <v>191.372446</v>
      </c>
      <c r="G64" s="24">
        <v>192.87941699999999</v>
      </c>
      <c r="H64" s="24">
        <v>167.46517800000001</v>
      </c>
      <c r="I64" s="24">
        <v>193.05800499999998</v>
      </c>
      <c r="J64" s="24">
        <v>192.66517899999999</v>
      </c>
      <c r="K64" s="24">
        <v>192.57784000000001</v>
      </c>
    </row>
    <row r="65" spans="1:12">
      <c r="A65" s="80"/>
      <c r="B65" s="25" t="s">
        <v>14</v>
      </c>
      <c r="C65" s="72">
        <f>C63/C62</f>
        <v>0.19726125002960901</v>
      </c>
      <c r="D65" s="26">
        <f t="shared" ref="D65:K65" si="15">D63/D62</f>
        <v>6.9337296163073537E-3</v>
      </c>
      <c r="E65" s="72">
        <f t="shared" si="15"/>
        <v>5.3593893230108568E-3</v>
      </c>
      <c r="F65" s="26">
        <f t="shared" si="15"/>
        <v>8.7308577223069884E-3</v>
      </c>
      <c r="G65" s="26">
        <f t="shared" si="15"/>
        <v>9.2503805708600486E-4</v>
      </c>
      <c r="H65" s="26">
        <f t="shared" si="15"/>
        <v>0.13256547498543494</v>
      </c>
      <c r="I65" s="26">
        <f t="shared" si="15"/>
        <v>0</v>
      </c>
      <c r="J65" s="69">
        <f t="shared" si="15"/>
        <v>2.0347615110041647E-3</v>
      </c>
      <c r="K65" s="26">
        <f t="shared" si="15"/>
        <v>2.4871540550727204E-3</v>
      </c>
      <c r="L65" s="70" t="s">
        <v>44</v>
      </c>
    </row>
    <row r="66" spans="1:12">
      <c r="A66" s="78" t="s">
        <v>45</v>
      </c>
      <c r="B66" s="23" t="s">
        <v>11</v>
      </c>
      <c r="C66" s="24">
        <v>507.46017499999994</v>
      </c>
      <c r="D66" s="24">
        <v>507.46016900000006</v>
      </c>
      <c r="E66" s="24">
        <v>507.46016799999995</v>
      </c>
      <c r="F66" s="24">
        <v>507.46017199999994</v>
      </c>
      <c r="G66" s="24">
        <v>507.46017399999999</v>
      </c>
      <c r="H66" s="24">
        <v>507.46016900000001</v>
      </c>
      <c r="I66" s="24">
        <v>507.460173</v>
      </c>
      <c r="J66" s="24">
        <v>507.46017399999994</v>
      </c>
      <c r="K66" s="24">
        <v>507.46017399999999</v>
      </c>
    </row>
    <row r="67" spans="1:12">
      <c r="A67" s="79"/>
      <c r="B67" s="23" t="s">
        <v>12</v>
      </c>
      <c r="C67" s="24">
        <v>16.407920999999988</v>
      </c>
      <c r="D67" s="24">
        <v>1.806728000000021</v>
      </c>
      <c r="E67" s="24">
        <v>4.3427319999999554</v>
      </c>
      <c r="F67" s="24">
        <v>3.8975560000000087</v>
      </c>
      <c r="G67" s="24">
        <v>0</v>
      </c>
      <c r="H67" s="24">
        <v>2.59203100000002</v>
      </c>
      <c r="I67" s="24">
        <v>1.3979260000000409</v>
      </c>
      <c r="J67" s="24">
        <v>1.1287999999979093E-2</v>
      </c>
      <c r="K67" s="24">
        <v>2.1333060000000614</v>
      </c>
    </row>
    <row r="68" spans="1:12">
      <c r="A68" s="79"/>
      <c r="B68" s="23" t="s">
        <v>13</v>
      </c>
      <c r="C68" s="24">
        <v>491.05225399999995</v>
      </c>
      <c r="D68" s="24">
        <v>505.65344100000004</v>
      </c>
      <c r="E68" s="24">
        <v>503.117436</v>
      </c>
      <c r="F68" s="24">
        <v>503.56261599999993</v>
      </c>
      <c r="G68" s="24">
        <v>507.46017399999999</v>
      </c>
      <c r="H68" s="24">
        <v>504.86813799999999</v>
      </c>
      <c r="I68" s="24">
        <v>506.06224699999996</v>
      </c>
      <c r="J68" s="24">
        <v>507.44888599999996</v>
      </c>
      <c r="K68" s="24">
        <v>505.32686799999993</v>
      </c>
    </row>
    <row r="69" spans="1:12">
      <c r="A69" s="80"/>
      <c r="B69" s="25" t="s">
        <v>14</v>
      </c>
      <c r="C69" s="72">
        <f>C67/C66</f>
        <v>3.2333416114870471E-2</v>
      </c>
      <c r="D69" s="26">
        <f t="shared" ref="D69:K69" si="16">D67/D66</f>
        <v>3.5603346043106307E-3</v>
      </c>
      <c r="E69" s="72">
        <f t="shared" si="16"/>
        <v>8.5577790609960864E-3</v>
      </c>
      <c r="F69" s="26">
        <f t="shared" si="16"/>
        <v>7.6805160583124721E-3</v>
      </c>
      <c r="G69" s="69">
        <f t="shared" si="16"/>
        <v>0</v>
      </c>
      <c r="H69" s="26">
        <f t="shared" si="16"/>
        <v>5.1078511346178577E-3</v>
      </c>
      <c r="I69" s="69">
        <f t="shared" si="16"/>
        <v>2.7547501742566129E-3</v>
      </c>
      <c r="J69" s="69">
        <f t="shared" si="16"/>
        <v>2.2244110135781994E-5</v>
      </c>
      <c r="K69" s="26">
        <f t="shared" si="16"/>
        <v>4.203888520323688E-3</v>
      </c>
      <c r="L69" s="70" t="s">
        <v>46</v>
      </c>
    </row>
    <row r="70" spans="1:12">
      <c r="A70" s="78" t="s">
        <v>47</v>
      </c>
      <c r="B70" s="23" t="s">
        <v>11</v>
      </c>
      <c r="C70" s="24">
        <v>4275.7636030000049</v>
      </c>
      <c r="D70" s="24">
        <v>4275.7636209999991</v>
      </c>
      <c r="E70" s="24">
        <v>4275.7636009999987</v>
      </c>
      <c r="F70" s="24">
        <v>4275.7635959999998</v>
      </c>
      <c r="G70" s="24">
        <v>4275.7635999999993</v>
      </c>
      <c r="H70" s="24">
        <v>4275.7636059999986</v>
      </c>
      <c r="I70" s="24">
        <v>4275.7636009999987</v>
      </c>
      <c r="J70" s="24">
        <v>4275.7636039999998</v>
      </c>
      <c r="K70" s="24">
        <v>4275.763602</v>
      </c>
    </row>
    <row r="71" spans="1:12">
      <c r="A71" s="79"/>
      <c r="B71" s="23" t="s">
        <v>12</v>
      </c>
      <c r="C71" s="24">
        <v>1712.2495800000056</v>
      </c>
      <c r="D71" s="24">
        <v>131.76998199999889</v>
      </c>
      <c r="E71" s="24">
        <v>39.298268000000462</v>
      </c>
      <c r="F71" s="24">
        <v>77.310539000000063</v>
      </c>
      <c r="G71" s="24">
        <v>0.48391900000024179</v>
      </c>
      <c r="H71" s="24">
        <v>1761.2789329999987</v>
      </c>
      <c r="I71" s="24">
        <v>0.23387899999943329</v>
      </c>
      <c r="J71" s="24">
        <v>11.593326000000161</v>
      </c>
      <c r="K71" s="24">
        <v>2.4179050000002462</v>
      </c>
    </row>
    <row r="72" spans="1:12">
      <c r="A72" s="79"/>
      <c r="B72" s="23" t="s">
        <v>13</v>
      </c>
      <c r="C72" s="24">
        <v>2563.5140229999993</v>
      </c>
      <c r="D72" s="24">
        <v>4143.9936390000003</v>
      </c>
      <c r="E72" s="24">
        <v>4236.4653329999983</v>
      </c>
      <c r="F72" s="24">
        <v>4198.4530569999997</v>
      </c>
      <c r="G72" s="24">
        <v>4275.2796809999991</v>
      </c>
      <c r="H72" s="24">
        <v>2514.4846729999999</v>
      </c>
      <c r="I72" s="24">
        <v>4275.5297219999993</v>
      </c>
      <c r="J72" s="24">
        <v>4264.1702779999996</v>
      </c>
      <c r="K72" s="24">
        <v>4273.3456969999997</v>
      </c>
    </row>
    <row r="73" spans="1:12">
      <c r="A73" s="80"/>
      <c r="B73" s="25" t="s">
        <v>14</v>
      </c>
      <c r="C73" s="26">
        <f>C71/C70</f>
        <v>0.40045468809328927</v>
      </c>
      <c r="D73" s="72">
        <f t="shared" ref="D73:K73" si="17">D71/D70</f>
        <v>3.0817882764337903E-2</v>
      </c>
      <c r="E73" s="26">
        <f t="shared" si="17"/>
        <v>9.1909356239455193E-3</v>
      </c>
      <c r="F73" s="26">
        <f t="shared" si="17"/>
        <v>1.8081106979891147E-2</v>
      </c>
      <c r="G73" s="26">
        <f t="shared" si="17"/>
        <v>1.1317721120041385E-4</v>
      </c>
      <c r="H73" s="26">
        <f t="shared" si="17"/>
        <v>0.41192149409954992</v>
      </c>
      <c r="I73" s="26">
        <f t="shared" si="17"/>
        <v>5.4698767711277251E-5</v>
      </c>
      <c r="J73" s="26">
        <f t="shared" si="17"/>
        <v>2.7114048094601258E-3</v>
      </c>
      <c r="K73" s="26">
        <f t="shared" si="17"/>
        <v>5.6549080469960142E-4</v>
      </c>
      <c r="L73" s="70" t="s">
        <v>48</v>
      </c>
    </row>
    <row r="74" spans="1:12">
      <c r="A74" s="78" t="s">
        <v>49</v>
      </c>
      <c r="B74" s="23" t="s">
        <v>11</v>
      </c>
      <c r="C74" s="24">
        <v>66.887393000000003</v>
      </c>
      <c r="D74" s="24">
        <v>66.887395999999995</v>
      </c>
      <c r="E74" s="24">
        <v>66.887394999999998</v>
      </c>
      <c r="F74" s="24">
        <v>66.887394999999998</v>
      </c>
      <c r="G74" s="24">
        <v>66.887394999999998</v>
      </c>
      <c r="H74" s="24">
        <v>66.88739600000001</v>
      </c>
      <c r="I74" s="24">
        <v>66.887395999999995</v>
      </c>
      <c r="J74" s="24">
        <v>66.887394999999998</v>
      </c>
      <c r="K74" s="24">
        <v>66.88739600000001</v>
      </c>
    </row>
    <row r="75" spans="1:12">
      <c r="A75" s="79"/>
      <c r="B75" s="23" t="s">
        <v>12</v>
      </c>
      <c r="C75" s="24">
        <v>2.550376</v>
      </c>
      <c r="D75" s="24">
        <v>0.10535099999999886</v>
      </c>
      <c r="E75" s="24">
        <v>0</v>
      </c>
      <c r="F75" s="24">
        <v>9.7069000000004735E-2</v>
      </c>
      <c r="G75" s="24">
        <v>0</v>
      </c>
      <c r="H75" s="24">
        <v>0.12154200000000515</v>
      </c>
      <c r="I75" s="24">
        <v>0.11721000000000004</v>
      </c>
      <c r="J75" s="24">
        <v>0</v>
      </c>
      <c r="K75" s="24">
        <v>0.10005300000000261</v>
      </c>
    </row>
    <row r="76" spans="1:12">
      <c r="A76" s="79"/>
      <c r="B76" s="23" t="s">
        <v>13</v>
      </c>
      <c r="C76" s="24">
        <v>64.337017000000003</v>
      </c>
      <c r="D76" s="24">
        <v>66.782044999999997</v>
      </c>
      <c r="E76" s="24">
        <v>66.887394999999998</v>
      </c>
      <c r="F76" s="24">
        <v>66.790325999999993</v>
      </c>
      <c r="G76" s="24">
        <v>66.887394999999998</v>
      </c>
      <c r="H76" s="24">
        <v>66.765854000000004</v>
      </c>
      <c r="I76" s="24">
        <v>66.770185999999995</v>
      </c>
      <c r="J76" s="24">
        <v>66.887394999999998</v>
      </c>
      <c r="K76" s="24">
        <v>66.787343000000007</v>
      </c>
    </row>
    <row r="77" spans="1:12">
      <c r="A77" s="80"/>
      <c r="B77" s="25" t="s">
        <v>14</v>
      </c>
      <c r="C77" s="26">
        <f>C75/C74</f>
        <v>3.8129397568238306E-2</v>
      </c>
      <c r="D77" s="26">
        <f t="shared" ref="D77:K77" si="18">D75/D74</f>
        <v>1.5750501036099368E-3</v>
      </c>
      <c r="E77" s="26">
        <f t="shared" si="18"/>
        <v>0</v>
      </c>
      <c r="F77" s="26">
        <f t="shared" si="18"/>
        <v>1.4512300860274904E-3</v>
      </c>
      <c r="G77" s="26">
        <f t="shared" si="18"/>
        <v>0</v>
      </c>
      <c r="H77" s="26">
        <f t="shared" si="18"/>
        <v>1.8171136457458311E-3</v>
      </c>
      <c r="I77" s="26">
        <f t="shared" si="18"/>
        <v>1.7523480806458671E-3</v>
      </c>
      <c r="J77" s="26">
        <f t="shared" si="18"/>
        <v>0</v>
      </c>
      <c r="K77" s="26">
        <f t="shared" si="18"/>
        <v>1.4958423557108217E-3</v>
      </c>
    </row>
  </sheetData>
  <autoFilter ref="B1:G77" xr:uid="{0A81C690-5968-40EA-9542-AD00D72632C9}"/>
  <mergeCells count="19">
    <mergeCell ref="A66:A69"/>
    <mergeCell ref="A70:A73"/>
    <mergeCell ref="A74:A77"/>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conditionalFormatting sqref="A2">
    <cfRule type="beginsWith" dxfId="242" priority="295" operator="beginsWith" text="04">
      <formula>LEFT(A2,LEN("04"))="04"</formula>
    </cfRule>
    <cfRule type="beginsWith" dxfId="241" priority="298" operator="beginsWith" text="01">
      <formula>LEFT(A2,LEN("01"))="01"</formula>
    </cfRule>
    <cfRule type="beginsWith" dxfId="240" priority="297" operator="beginsWith" text="02">
      <formula>LEFT(A2,LEN("02"))="02"</formula>
    </cfRule>
    <cfRule type="beginsWith" dxfId="239" priority="296" operator="beginsWith" text="03">
      <formula>LEFT(A2,LEN("03"))="03"</formula>
    </cfRule>
    <cfRule type="beginsWith" dxfId="238" priority="294" operator="beginsWith" text="05">
      <formula>LEFT(A2,LEN("05"))="05"</formula>
    </cfRule>
    <cfRule type="beginsWith" dxfId="237" priority="293" operator="beginsWith" text="06">
      <formula>LEFT(A2,LEN("06"))="06"</formula>
    </cfRule>
    <cfRule type="beginsWith" dxfId="236" priority="292" operator="beginsWith" text="07">
      <formula>LEFT(A2,LEN("07"))="07"</formula>
    </cfRule>
    <cfRule type="beginsWith" dxfId="235" priority="291" operator="beginsWith" text="08">
      <formula>LEFT(A2,LEN("08"))="08"</formula>
    </cfRule>
    <cfRule type="beginsWith" dxfId="234" priority="290" operator="beginsWith" text="09">
      <formula>LEFT(A2,LEN("09"))="09"</formula>
    </cfRule>
    <cfRule type="beginsWith" dxfId="233" priority="289" operator="beginsWith" text="10">
      <formula>LEFT(A2,LEN("10"))="10"</formula>
    </cfRule>
    <cfRule type="beginsWith" dxfId="232" priority="288" operator="beginsWith" text="11">
      <formula>LEFT(A2,LEN("11"))="11"</formula>
    </cfRule>
    <cfRule type="beginsWith" dxfId="231" priority="287" operator="beginsWith" text="12">
      <formula>LEFT(A2,LEN("12"))="12"</formula>
    </cfRule>
    <cfRule type="beginsWith" dxfId="230" priority="286" operator="beginsWith" text="13">
      <formula>LEFT(A2,LEN("13"))="13"</formula>
    </cfRule>
  </conditionalFormatting>
  <conditionalFormatting sqref="A6 A10 A14">
    <cfRule type="beginsWith" dxfId="229" priority="281" operator="beginsWith" text="05">
      <formula>LEFT(A6,LEN("05"))="05"</formula>
    </cfRule>
    <cfRule type="beginsWith" dxfId="228" priority="280" operator="beginsWith" text="06">
      <formula>LEFT(A6,LEN("06"))="06"</formula>
    </cfRule>
    <cfRule type="beginsWith" dxfId="227" priority="279" operator="beginsWith" text="07">
      <formula>LEFT(A6,LEN("07"))="07"</formula>
    </cfRule>
    <cfRule type="beginsWith" dxfId="226" priority="278" operator="beginsWith" text="08">
      <formula>LEFT(A6,LEN("08"))="08"</formula>
    </cfRule>
    <cfRule type="beginsWith" dxfId="225" priority="277" operator="beginsWith" text="09">
      <formula>LEFT(A6,LEN("09"))="09"</formula>
    </cfRule>
    <cfRule type="beginsWith" dxfId="224" priority="276" operator="beginsWith" text="10">
      <formula>LEFT(A6,LEN("10"))="10"</formula>
    </cfRule>
    <cfRule type="beginsWith" dxfId="223" priority="275" operator="beginsWith" text="11">
      <formula>LEFT(A6,LEN("11"))="11"</formula>
    </cfRule>
    <cfRule type="beginsWith" dxfId="222" priority="284" operator="beginsWith" text="02">
      <formula>LEFT(A6,LEN("02"))="02"</formula>
    </cfRule>
    <cfRule type="beginsWith" dxfId="221" priority="285" operator="beginsWith" text="01">
      <formula>LEFT(A6,LEN("01"))="01"</formula>
    </cfRule>
    <cfRule type="beginsWith" dxfId="220" priority="273" operator="beginsWith" text="13">
      <formula>LEFT(A6,LEN("13"))="13"</formula>
    </cfRule>
    <cfRule type="beginsWith" dxfId="219" priority="283" operator="beginsWith" text="03">
      <formula>LEFT(A6,LEN("03"))="03"</formula>
    </cfRule>
    <cfRule type="beginsWith" dxfId="218" priority="282" operator="beginsWith" text="04">
      <formula>LEFT(A6,LEN("04"))="04"</formula>
    </cfRule>
    <cfRule type="beginsWith" dxfId="217" priority="274" operator="beginsWith" text="12">
      <formula>LEFT(A6,LEN("12"))="12"</formula>
    </cfRule>
  </conditionalFormatting>
  <conditionalFormatting sqref="A18">
    <cfRule type="beginsWith" dxfId="216" priority="267" operator="beginsWith" text="06">
      <formula>LEFT(A18,LEN("06"))="06"</formula>
    </cfRule>
    <cfRule type="beginsWith" dxfId="215" priority="266" operator="beginsWith" text="07">
      <formula>LEFT(A18,LEN("07"))="07"</formula>
    </cfRule>
    <cfRule type="beginsWith" dxfId="214" priority="265" operator="beginsWith" text="08">
      <formula>LEFT(A18,LEN("08"))="08"</formula>
    </cfRule>
    <cfRule type="beginsWith" dxfId="213" priority="264" operator="beginsWith" text="09">
      <formula>LEFT(A18,LEN("09"))="09"</formula>
    </cfRule>
    <cfRule type="beginsWith" dxfId="212" priority="263" operator="beginsWith" text="10">
      <formula>LEFT(A18,LEN("10"))="10"</formula>
    </cfRule>
    <cfRule type="beginsWith" dxfId="211" priority="262" operator="beginsWith" text="11">
      <formula>LEFT(A18,LEN("11"))="11"</formula>
    </cfRule>
    <cfRule type="beginsWith" dxfId="210" priority="261" operator="beginsWith" text="12">
      <formula>LEFT(A18,LEN("12"))="12"</formula>
    </cfRule>
    <cfRule type="beginsWith" dxfId="209" priority="260" operator="beginsWith" text="13">
      <formula>LEFT(A18,LEN("13"))="13"</formula>
    </cfRule>
    <cfRule type="beginsWith" dxfId="208" priority="272" operator="beginsWith" text="01">
      <formula>LEFT(A18,LEN("01"))="01"</formula>
    </cfRule>
    <cfRule type="beginsWith" dxfId="207" priority="271" operator="beginsWith" text="02">
      <formula>LEFT(A18,LEN("02"))="02"</formula>
    </cfRule>
    <cfRule type="beginsWith" dxfId="206" priority="270" operator="beginsWith" text="03">
      <formula>LEFT(A18,LEN("03"))="03"</formula>
    </cfRule>
    <cfRule type="beginsWith" dxfId="205" priority="269" operator="beginsWith" text="04">
      <formula>LEFT(A18,LEN("04"))="04"</formula>
    </cfRule>
    <cfRule type="beginsWith" dxfId="204" priority="268" operator="beginsWith" text="05">
      <formula>LEFT(A18,LEN("05"))="05"</formula>
    </cfRule>
  </conditionalFormatting>
  <conditionalFormatting sqref="A22 A26 A30">
    <cfRule type="beginsWith" dxfId="203" priority="255" operator="beginsWith" text="05">
      <formula>LEFT(A22,LEN("05"))="05"</formula>
    </cfRule>
    <cfRule type="beginsWith" dxfId="202" priority="259" operator="beginsWith" text="01">
      <formula>LEFT(A22,LEN("01"))="01"</formula>
    </cfRule>
    <cfRule type="beginsWith" dxfId="201" priority="258" operator="beginsWith" text="02">
      <formula>LEFT(A22,LEN("02"))="02"</formula>
    </cfRule>
    <cfRule type="beginsWith" dxfId="200" priority="257" operator="beginsWith" text="03">
      <formula>LEFT(A22,LEN("03"))="03"</formula>
    </cfRule>
    <cfRule type="beginsWith" dxfId="199" priority="256" operator="beginsWith" text="04">
      <formula>LEFT(A22,LEN("04"))="04"</formula>
    </cfRule>
    <cfRule type="beginsWith" dxfId="198" priority="254" operator="beginsWith" text="06">
      <formula>LEFT(A22,LEN("06"))="06"</formula>
    </cfRule>
    <cfRule type="beginsWith" dxfId="197" priority="253" operator="beginsWith" text="07">
      <formula>LEFT(A22,LEN("07"))="07"</formula>
    </cfRule>
    <cfRule type="beginsWith" dxfId="196" priority="252" operator="beginsWith" text="08">
      <formula>LEFT(A22,LEN("08"))="08"</formula>
    </cfRule>
    <cfRule type="beginsWith" dxfId="195" priority="251" operator="beginsWith" text="09">
      <formula>LEFT(A22,LEN("09"))="09"</formula>
    </cfRule>
    <cfRule type="beginsWith" dxfId="194" priority="250" operator="beginsWith" text="10">
      <formula>LEFT(A22,LEN("10"))="10"</formula>
    </cfRule>
    <cfRule type="beginsWith" dxfId="193" priority="249" operator="beginsWith" text="11">
      <formula>LEFT(A22,LEN("11"))="11"</formula>
    </cfRule>
    <cfRule type="beginsWith" dxfId="192" priority="248" operator="beginsWith" text="12">
      <formula>LEFT(A22,LEN("12"))="12"</formula>
    </cfRule>
    <cfRule type="beginsWith" dxfId="191" priority="247" operator="beginsWith" text="13">
      <formula>LEFT(A22,LEN("13"))="13"</formula>
    </cfRule>
  </conditionalFormatting>
  <conditionalFormatting sqref="A34">
    <cfRule type="beginsWith" dxfId="190" priority="208" operator="beginsWith" text="13">
      <formula>LEFT(A34,LEN("13"))="13"</formula>
    </cfRule>
    <cfRule type="beginsWith" dxfId="189" priority="209" operator="beginsWith" text="12">
      <formula>LEFT(A34,LEN("12"))="12"</formula>
    </cfRule>
    <cfRule type="beginsWith" dxfId="188" priority="210" operator="beginsWith" text="11">
      <formula>LEFT(A34,LEN("11"))="11"</formula>
    </cfRule>
    <cfRule type="beginsWith" dxfId="187" priority="211" operator="beginsWith" text="10">
      <formula>LEFT(A34,LEN("10"))="10"</formula>
    </cfRule>
    <cfRule type="beginsWith" dxfId="186" priority="212" operator="beginsWith" text="09">
      <formula>LEFT(A34,LEN("09"))="09"</formula>
    </cfRule>
    <cfRule type="beginsWith" dxfId="185" priority="215" operator="beginsWith" text="06">
      <formula>LEFT(A34,LEN("06"))="06"</formula>
    </cfRule>
    <cfRule type="beginsWith" dxfId="184" priority="213" operator="beginsWith" text="08">
      <formula>LEFT(A34,LEN("08"))="08"</formula>
    </cfRule>
    <cfRule type="beginsWith" dxfId="183" priority="214" operator="beginsWith" text="07">
      <formula>LEFT(A34,LEN("07"))="07"</formula>
    </cfRule>
    <cfRule type="beginsWith" dxfId="182" priority="220" operator="beginsWith" text="01">
      <formula>LEFT(A34,LEN("01"))="01"</formula>
    </cfRule>
    <cfRule type="beginsWith" dxfId="181" priority="219" operator="beginsWith" text="02">
      <formula>LEFT(A34,LEN("02"))="02"</formula>
    </cfRule>
    <cfRule type="beginsWith" dxfId="180" priority="218" operator="beginsWith" text="03">
      <formula>LEFT(A34,LEN("03"))="03"</formula>
    </cfRule>
    <cfRule type="beginsWith" dxfId="179" priority="217" operator="beginsWith" text="04">
      <formula>LEFT(A34,LEN("04"))="04"</formula>
    </cfRule>
    <cfRule type="beginsWith" dxfId="178" priority="216" operator="beginsWith" text="05">
      <formula>LEFT(A34,LEN("05"))="05"</formula>
    </cfRule>
  </conditionalFormatting>
  <conditionalFormatting sqref="A38">
    <cfRule type="beginsWith" dxfId="177" priority="196" operator="beginsWith" text="12">
      <formula>LEFT(A38,LEN("12"))="12"</formula>
    </cfRule>
    <cfRule type="beginsWith" dxfId="176" priority="207" operator="beginsWith" text="01">
      <formula>LEFT(A38,LEN("01"))="01"</formula>
    </cfRule>
    <cfRule type="beginsWith" dxfId="175" priority="206" operator="beginsWith" text="02">
      <formula>LEFT(A38,LEN("02"))="02"</formula>
    </cfRule>
    <cfRule type="beginsWith" dxfId="174" priority="205" operator="beginsWith" text="03">
      <formula>LEFT(A38,LEN("03"))="03"</formula>
    </cfRule>
    <cfRule type="beginsWith" dxfId="173" priority="204" operator="beginsWith" text="04">
      <formula>LEFT(A38,LEN("04"))="04"</formula>
    </cfRule>
    <cfRule type="beginsWith" dxfId="172" priority="197" operator="beginsWith" text="11">
      <formula>LEFT(A38,LEN("11"))="11"</formula>
    </cfRule>
    <cfRule type="beginsWith" dxfId="171" priority="203" operator="beginsWith" text="05">
      <formula>LEFT(A38,LEN("05"))="05"</formula>
    </cfRule>
    <cfRule type="beginsWith" dxfId="170" priority="202" operator="beginsWith" text="06">
      <formula>LEFT(A38,LEN("06"))="06"</formula>
    </cfRule>
    <cfRule type="beginsWith" dxfId="169" priority="201" operator="beginsWith" text="07">
      <formula>LEFT(A38,LEN("07"))="07"</formula>
    </cfRule>
    <cfRule type="beginsWith" dxfId="168" priority="200" operator="beginsWith" text="08">
      <formula>LEFT(A38,LEN("08"))="08"</formula>
    </cfRule>
    <cfRule type="beginsWith" dxfId="167" priority="199" operator="beginsWith" text="09">
      <formula>LEFT(A38,LEN("09"))="09"</formula>
    </cfRule>
    <cfRule type="beginsWith" dxfId="166" priority="198" operator="beginsWith" text="10">
      <formula>LEFT(A38,LEN("10"))="10"</formula>
    </cfRule>
    <cfRule type="beginsWith" dxfId="165" priority="195" operator="beginsWith" text="13">
      <formula>LEFT(A38,LEN("13"))="13"</formula>
    </cfRule>
  </conditionalFormatting>
  <conditionalFormatting sqref="A42">
    <cfRule type="beginsWith" dxfId="164" priority="186" operator="beginsWith" text="09">
      <formula>LEFT(A42,LEN("09"))="09"</formula>
    </cfRule>
    <cfRule type="beginsWith" dxfId="163" priority="187" operator="beginsWith" text="08">
      <formula>LEFT(A42,LEN("08"))="08"</formula>
    </cfRule>
    <cfRule type="beginsWith" dxfId="162" priority="182" operator="beginsWith" text="13">
      <formula>LEFT(A42,LEN("13"))="13"</formula>
    </cfRule>
    <cfRule type="beginsWith" dxfId="161" priority="189" operator="beginsWith" text="06">
      <formula>LEFT(A42,LEN("06"))="06"</formula>
    </cfRule>
    <cfRule type="beginsWith" dxfId="160" priority="183" operator="beginsWith" text="12">
      <formula>LEFT(A42,LEN("12"))="12"</formula>
    </cfRule>
    <cfRule type="beginsWith" dxfId="159" priority="184" operator="beginsWith" text="11">
      <formula>LEFT(A42,LEN("11"))="11"</formula>
    </cfRule>
    <cfRule type="beginsWith" dxfId="158" priority="188" operator="beginsWith" text="07">
      <formula>LEFT(A42,LEN("07"))="07"</formula>
    </cfRule>
    <cfRule type="beginsWith" dxfId="157" priority="185" operator="beginsWith" text="10">
      <formula>LEFT(A42,LEN("10"))="10"</formula>
    </cfRule>
    <cfRule type="beginsWith" dxfId="156" priority="194" operator="beginsWith" text="01">
      <formula>LEFT(A42,LEN("01"))="01"</formula>
    </cfRule>
    <cfRule type="beginsWith" dxfId="155" priority="193" operator="beginsWith" text="02">
      <formula>LEFT(A42,LEN("02"))="02"</formula>
    </cfRule>
    <cfRule type="beginsWith" dxfId="154" priority="192" operator="beginsWith" text="03">
      <formula>LEFT(A42,LEN("03"))="03"</formula>
    </cfRule>
    <cfRule type="beginsWith" dxfId="153" priority="191" operator="beginsWith" text="04">
      <formula>LEFT(A42,LEN("04"))="04"</formula>
    </cfRule>
    <cfRule type="beginsWith" dxfId="152" priority="190" operator="beginsWith" text="05">
      <formula>LEFT(A42,LEN("05"))="05"</formula>
    </cfRule>
  </conditionalFormatting>
  <conditionalFormatting sqref="A46">
    <cfRule type="beginsWith" dxfId="151" priority="174" operator="beginsWith" text="08">
      <formula>LEFT(A46,LEN("08"))="08"</formula>
    </cfRule>
    <cfRule type="beginsWith" dxfId="150" priority="175" operator="beginsWith" text="07">
      <formula>LEFT(A46,LEN("07"))="07"</formula>
    </cfRule>
    <cfRule type="beginsWith" dxfId="149" priority="176" operator="beginsWith" text="06">
      <formula>LEFT(A46,LEN("06"))="06"</formula>
    </cfRule>
    <cfRule type="beginsWith" dxfId="148" priority="177" operator="beginsWith" text="05">
      <formula>LEFT(A46,LEN("05"))="05"</formula>
    </cfRule>
    <cfRule type="beginsWith" dxfId="147" priority="178" operator="beginsWith" text="04">
      <formula>LEFT(A46,LEN("04"))="04"</formula>
    </cfRule>
    <cfRule type="beginsWith" dxfId="146" priority="179" operator="beginsWith" text="03">
      <formula>LEFT(A46,LEN("03"))="03"</formula>
    </cfRule>
    <cfRule type="beginsWith" dxfId="145" priority="180" operator="beginsWith" text="02">
      <formula>LEFT(A46,LEN("02"))="02"</formula>
    </cfRule>
    <cfRule type="beginsWith" dxfId="144" priority="181" operator="beginsWith" text="01">
      <formula>LEFT(A46,LEN("01"))="01"</formula>
    </cfRule>
    <cfRule type="beginsWith" dxfId="143" priority="169" operator="beginsWith" text="13">
      <formula>LEFT(A46,LEN("13"))="13"</formula>
    </cfRule>
    <cfRule type="beginsWith" dxfId="142" priority="170" operator="beginsWith" text="12">
      <formula>LEFT(A46,LEN("12"))="12"</formula>
    </cfRule>
    <cfRule type="beginsWith" dxfId="141" priority="171" operator="beginsWith" text="11">
      <formula>LEFT(A46,LEN("11"))="11"</formula>
    </cfRule>
    <cfRule type="beginsWith" dxfId="140" priority="172" operator="beginsWith" text="10">
      <formula>LEFT(A46,LEN("10"))="10"</formula>
    </cfRule>
    <cfRule type="beginsWith" dxfId="139" priority="173" operator="beginsWith" text="09">
      <formula>LEFT(A46,LEN("09"))="09"</formula>
    </cfRule>
  </conditionalFormatting>
  <conditionalFormatting sqref="A50">
    <cfRule type="beginsWith" dxfId="138" priority="164" operator="beginsWith" text="05">
      <formula>LEFT(A50,LEN("05"))="05"</formula>
    </cfRule>
    <cfRule type="beginsWith" dxfId="137" priority="163" operator="beginsWith" text="06">
      <formula>LEFT(A50,LEN("06"))="06"</formula>
    </cfRule>
    <cfRule type="beginsWith" dxfId="136" priority="162" operator="beginsWith" text="07">
      <formula>LEFT(A50,LEN("07"))="07"</formula>
    </cfRule>
    <cfRule type="beginsWith" dxfId="135" priority="161" operator="beginsWith" text="08">
      <formula>LEFT(A50,LEN("08"))="08"</formula>
    </cfRule>
    <cfRule type="beginsWith" dxfId="134" priority="160" operator="beginsWith" text="09">
      <formula>LEFT(A50,LEN("09"))="09"</formula>
    </cfRule>
    <cfRule type="beginsWith" dxfId="133" priority="159" operator="beginsWith" text="10">
      <formula>LEFT(A50,LEN("10"))="10"</formula>
    </cfRule>
    <cfRule type="beginsWith" dxfId="132" priority="158" operator="beginsWith" text="11">
      <formula>LEFT(A50,LEN("11"))="11"</formula>
    </cfRule>
    <cfRule type="beginsWith" dxfId="131" priority="157" operator="beginsWith" text="12">
      <formula>LEFT(A50,LEN("12"))="12"</formula>
    </cfRule>
    <cfRule type="beginsWith" dxfId="130" priority="168" operator="beginsWith" text="01">
      <formula>LEFT(A50,LEN("01"))="01"</formula>
    </cfRule>
    <cfRule type="beginsWith" dxfId="129" priority="167" operator="beginsWith" text="02">
      <formula>LEFT(A50,LEN("02"))="02"</formula>
    </cfRule>
    <cfRule type="beginsWith" dxfId="128" priority="166" operator="beginsWith" text="03">
      <formula>LEFT(A50,LEN("03"))="03"</formula>
    </cfRule>
    <cfRule type="beginsWith" dxfId="127" priority="165" operator="beginsWith" text="04">
      <formula>LEFT(A50,LEN("04"))="04"</formula>
    </cfRule>
    <cfRule type="beginsWith" dxfId="126" priority="156" operator="beginsWith" text="13">
      <formula>LEFT(A50,LEN("13"))="13"</formula>
    </cfRule>
  </conditionalFormatting>
  <conditionalFormatting sqref="A54">
    <cfRule type="beginsWith" dxfId="125" priority="153" operator="beginsWith" text="03">
      <formula>LEFT(A54,LEN("03"))="03"</formula>
    </cfRule>
    <cfRule type="beginsWith" dxfId="124" priority="155" operator="beginsWith" text="01">
      <formula>LEFT(A54,LEN("01"))="01"</formula>
    </cfRule>
    <cfRule type="beginsWith" dxfId="123" priority="154" operator="beginsWith" text="02">
      <formula>LEFT(A54,LEN("02"))="02"</formula>
    </cfRule>
    <cfRule type="beginsWith" dxfId="122" priority="147" operator="beginsWith" text="09">
      <formula>LEFT(A54,LEN("09"))="09"</formula>
    </cfRule>
    <cfRule type="beginsWith" dxfId="121" priority="152" operator="beginsWith" text="04">
      <formula>LEFT(A54,LEN("04"))="04"</formula>
    </cfRule>
    <cfRule type="beginsWith" dxfId="120" priority="151" operator="beginsWith" text="05">
      <formula>LEFT(A54,LEN("05"))="05"</formula>
    </cfRule>
    <cfRule type="beginsWith" dxfId="119" priority="150" operator="beginsWith" text="06">
      <formula>LEFT(A54,LEN("06"))="06"</formula>
    </cfRule>
    <cfRule type="beginsWith" dxfId="118" priority="149" operator="beginsWith" text="07">
      <formula>LEFT(A54,LEN("07"))="07"</formula>
    </cfRule>
    <cfRule type="beginsWith" dxfId="117" priority="148" operator="beginsWith" text="08">
      <formula>LEFT(A54,LEN("08"))="08"</formula>
    </cfRule>
    <cfRule type="beginsWith" dxfId="116" priority="146" operator="beginsWith" text="10">
      <formula>LEFT(A54,LEN("10"))="10"</formula>
    </cfRule>
    <cfRule type="beginsWith" dxfId="115" priority="145" operator="beginsWith" text="11">
      <formula>LEFT(A54,LEN("11"))="11"</formula>
    </cfRule>
    <cfRule type="beginsWith" dxfId="114" priority="144" operator="beginsWith" text="12">
      <formula>LEFT(A54,LEN("12"))="12"</formula>
    </cfRule>
    <cfRule type="beginsWith" dxfId="113" priority="143" operator="beginsWith" text="13">
      <formula>LEFT(A54,LEN("13"))="13"</formula>
    </cfRule>
  </conditionalFormatting>
  <conditionalFormatting sqref="A58">
    <cfRule type="beginsWith" dxfId="112" priority="69" operator="beginsWith" text="01">
      <formula>LEFT(A58,LEN("01"))="01"</formula>
    </cfRule>
    <cfRule type="beginsWith" dxfId="111" priority="68" operator="beginsWith" text="02">
      <formula>LEFT(A58,LEN("02"))="02"</formula>
    </cfRule>
    <cfRule type="beginsWith" dxfId="110" priority="67" operator="beginsWith" text="03">
      <formula>LEFT(A58,LEN("03"))="03"</formula>
    </cfRule>
    <cfRule type="beginsWith" dxfId="109" priority="66" operator="beginsWith" text="04">
      <formula>LEFT(A58,LEN("04"))="04"</formula>
    </cfRule>
    <cfRule type="beginsWith" dxfId="108" priority="65" operator="beginsWith" text="05">
      <formula>LEFT(A58,LEN("05"))="05"</formula>
    </cfRule>
    <cfRule type="beginsWith" dxfId="107" priority="64" operator="beginsWith" text="06">
      <formula>LEFT(A58,LEN("06"))="06"</formula>
    </cfRule>
    <cfRule type="beginsWith" dxfId="106" priority="63" operator="beginsWith" text="07">
      <formula>LEFT(A58,LEN("07"))="07"</formula>
    </cfRule>
    <cfRule type="beginsWith" dxfId="105" priority="62" operator="beginsWith" text="08">
      <formula>LEFT(A58,LEN("08"))="08"</formula>
    </cfRule>
    <cfRule type="beginsWith" dxfId="104" priority="61" operator="beginsWith" text="09">
      <formula>LEFT(A58,LEN("09"))="09"</formula>
    </cfRule>
    <cfRule type="beginsWith" dxfId="103" priority="60" operator="beginsWith" text="10">
      <formula>LEFT(A58,LEN("10"))="10"</formula>
    </cfRule>
    <cfRule type="beginsWith" dxfId="102" priority="59" operator="beginsWith" text="11">
      <formula>LEFT(A58,LEN("11"))="11"</formula>
    </cfRule>
    <cfRule type="beginsWith" dxfId="101" priority="57" operator="beginsWith" text="13">
      <formula>LEFT(A58,LEN("13"))="13"</formula>
    </cfRule>
    <cfRule type="beginsWith" dxfId="100" priority="58" operator="beginsWith" text="12">
      <formula>LEFT(A58,LEN("12"))="12"</formula>
    </cfRule>
  </conditionalFormatting>
  <conditionalFormatting sqref="A62">
    <cfRule type="beginsWith" dxfId="99" priority="55" operator="beginsWith" text="02">
      <formula>LEFT(A62,LEN("02"))="02"</formula>
    </cfRule>
    <cfRule type="beginsWith" dxfId="98" priority="54" operator="beginsWith" text="03">
      <formula>LEFT(A62,LEN("03"))="03"</formula>
    </cfRule>
    <cfRule type="beginsWith" dxfId="97" priority="53" operator="beginsWith" text="04">
      <formula>LEFT(A62,LEN("04"))="04"</formula>
    </cfRule>
    <cfRule type="beginsWith" dxfId="96" priority="51" operator="beginsWith" text="06">
      <formula>LEFT(A62,LEN("06"))="06"</formula>
    </cfRule>
    <cfRule type="beginsWith" dxfId="95" priority="50" operator="beginsWith" text="07">
      <formula>LEFT(A62,LEN("07"))="07"</formula>
    </cfRule>
    <cfRule type="beginsWith" dxfId="94" priority="49" operator="beginsWith" text="08">
      <formula>LEFT(A62,LEN("08"))="08"</formula>
    </cfRule>
    <cfRule type="beginsWith" dxfId="93" priority="48" operator="beginsWith" text="09">
      <formula>LEFT(A62,LEN("09"))="09"</formula>
    </cfRule>
    <cfRule type="beginsWith" dxfId="92" priority="52" operator="beginsWith" text="05">
      <formula>LEFT(A62,LEN("05"))="05"</formula>
    </cfRule>
    <cfRule type="beginsWith" dxfId="91" priority="47" operator="beginsWith" text="10">
      <formula>LEFT(A62,LEN("10"))="10"</formula>
    </cfRule>
    <cfRule type="beginsWith" dxfId="90" priority="45" operator="beginsWith" text="12">
      <formula>LEFT(A62,LEN("12"))="12"</formula>
    </cfRule>
    <cfRule type="beginsWith" dxfId="89" priority="44" operator="beginsWith" text="13">
      <formula>LEFT(A62,LEN("13"))="13"</formula>
    </cfRule>
    <cfRule type="beginsWith" dxfId="88" priority="46" operator="beginsWith" text="11">
      <formula>LEFT(A62,LEN("11"))="11"</formula>
    </cfRule>
    <cfRule type="beginsWith" dxfId="87" priority="56" operator="beginsWith" text="01">
      <formula>LEFT(A62,LEN("01"))="01"</formula>
    </cfRule>
  </conditionalFormatting>
  <conditionalFormatting sqref="A66">
    <cfRule type="beginsWith" dxfId="86" priority="37" operator="beginsWith" text="07">
      <formula>LEFT(A66,LEN("07"))="07"</formula>
    </cfRule>
    <cfRule type="beginsWith" dxfId="85" priority="36" operator="beginsWith" text="08">
      <formula>LEFT(A66,LEN("08"))="08"</formula>
    </cfRule>
    <cfRule type="beginsWith" dxfId="84" priority="35" operator="beginsWith" text="09">
      <formula>LEFT(A66,LEN("09"))="09"</formula>
    </cfRule>
    <cfRule type="beginsWith" dxfId="83" priority="34" operator="beginsWith" text="10">
      <formula>LEFT(A66,LEN("10"))="10"</formula>
    </cfRule>
    <cfRule type="beginsWith" dxfId="82" priority="33" operator="beginsWith" text="11">
      <formula>LEFT(A66,LEN("11"))="11"</formula>
    </cfRule>
    <cfRule type="beginsWith" dxfId="81" priority="31" operator="beginsWith" text="13">
      <formula>LEFT(A66,LEN("13"))="13"</formula>
    </cfRule>
    <cfRule type="beginsWith" dxfId="80" priority="32" operator="beginsWith" text="12">
      <formula>LEFT(A66,LEN("12"))="12"</formula>
    </cfRule>
    <cfRule type="beginsWith" dxfId="79" priority="43" operator="beginsWith" text="01">
      <formula>LEFT(A66,LEN("01"))="01"</formula>
    </cfRule>
    <cfRule type="beginsWith" dxfId="78" priority="42" operator="beginsWith" text="02">
      <formula>LEFT(A66,LEN("02"))="02"</formula>
    </cfRule>
    <cfRule type="beginsWith" dxfId="77" priority="41" operator="beginsWith" text="03">
      <formula>LEFT(A66,LEN("03"))="03"</formula>
    </cfRule>
    <cfRule type="beginsWith" dxfId="76" priority="40" operator="beginsWith" text="04">
      <formula>LEFT(A66,LEN("04"))="04"</formula>
    </cfRule>
    <cfRule type="beginsWith" dxfId="75" priority="39" operator="beginsWith" text="05">
      <formula>LEFT(A66,LEN("05"))="05"</formula>
    </cfRule>
    <cfRule type="beginsWith" dxfId="74" priority="38" operator="beginsWith" text="06">
      <formula>LEFT(A66,LEN("06"))="06"</formula>
    </cfRule>
  </conditionalFormatting>
  <conditionalFormatting sqref="A70">
    <cfRule type="beginsWith" dxfId="73" priority="25" operator="beginsWith" text="06">
      <formula>LEFT(A70,LEN("06"))="06"</formula>
    </cfRule>
    <cfRule type="beginsWith" dxfId="72" priority="27" operator="beginsWith" text="04">
      <formula>LEFT(A70,LEN("04"))="04"</formula>
    </cfRule>
    <cfRule type="beginsWith" dxfId="71" priority="26" operator="beginsWith" text="05">
      <formula>LEFT(A70,LEN("05"))="05"</formula>
    </cfRule>
    <cfRule type="beginsWith" dxfId="70" priority="28" operator="beginsWith" text="03">
      <formula>LEFT(A70,LEN("03"))="03"</formula>
    </cfRule>
    <cfRule type="beginsWith" dxfId="69" priority="29" operator="beginsWith" text="02">
      <formula>LEFT(A70,LEN("02"))="02"</formula>
    </cfRule>
    <cfRule type="beginsWith" dxfId="68" priority="30" operator="beginsWith" text="01">
      <formula>LEFT(A70,LEN("01"))="01"</formula>
    </cfRule>
    <cfRule type="beginsWith" dxfId="67" priority="24" operator="beginsWith" text="07">
      <formula>LEFT(A70,LEN("07"))="07"</formula>
    </cfRule>
    <cfRule type="beginsWith" dxfId="66" priority="23" operator="beginsWith" text="08">
      <formula>LEFT(A70,LEN("08"))="08"</formula>
    </cfRule>
    <cfRule type="beginsWith" dxfId="65" priority="22" operator="beginsWith" text="09">
      <formula>LEFT(A70,LEN("09"))="09"</formula>
    </cfRule>
    <cfRule type="beginsWith" dxfId="64" priority="21" operator="beginsWith" text="10">
      <formula>LEFT(A70,LEN("10"))="10"</formula>
    </cfRule>
    <cfRule type="beginsWith" dxfId="63" priority="20" operator="beginsWith" text="11">
      <formula>LEFT(A70,LEN("11"))="11"</formula>
    </cfRule>
    <cfRule type="beginsWith" dxfId="62" priority="19" operator="beginsWith" text="12">
      <formula>LEFT(A70,LEN("12"))="12"</formula>
    </cfRule>
    <cfRule type="beginsWith" dxfId="61" priority="18" operator="beginsWith" text="13">
      <formula>LEFT(A70,LEN("13"))="13"</formula>
    </cfRule>
  </conditionalFormatting>
  <conditionalFormatting sqref="A74">
    <cfRule type="beginsWith" dxfId="60" priority="5" operator="beginsWith" text="13">
      <formula>LEFT(A74,LEN("13"))="13"</formula>
    </cfRule>
    <cfRule type="beginsWith" dxfId="59" priority="6" operator="beginsWith" text="12">
      <formula>LEFT(A74,LEN("12"))="12"</formula>
    </cfRule>
    <cfRule type="beginsWith" dxfId="58" priority="7" operator="beginsWith" text="11">
      <formula>LEFT(A74,LEN("11"))="11"</formula>
    </cfRule>
    <cfRule type="beginsWith" dxfId="57" priority="8" operator="beginsWith" text="10">
      <formula>LEFT(A74,LEN("10"))="10"</formula>
    </cfRule>
    <cfRule type="beginsWith" dxfId="56" priority="15" operator="beginsWith" text="03">
      <formula>LEFT(A74,LEN("03"))="03"</formula>
    </cfRule>
    <cfRule type="beginsWith" dxfId="55" priority="9" operator="beginsWith" text="09">
      <formula>LEFT(A74,LEN("09"))="09"</formula>
    </cfRule>
    <cfRule type="beginsWith" dxfId="54" priority="17" operator="beginsWith" text="01">
      <formula>LEFT(A74,LEN("01"))="01"</formula>
    </cfRule>
    <cfRule type="beginsWith" dxfId="53" priority="16" operator="beginsWith" text="02">
      <formula>LEFT(A74,LEN("02"))="02"</formula>
    </cfRule>
    <cfRule type="beginsWith" dxfId="52" priority="14" operator="beginsWith" text="04">
      <formula>LEFT(A74,LEN("04"))="04"</formula>
    </cfRule>
    <cfRule type="beginsWith" dxfId="51" priority="13" operator="beginsWith" text="05">
      <formula>LEFT(A74,LEN("05"))="05"</formula>
    </cfRule>
    <cfRule type="beginsWith" dxfId="50" priority="12" operator="beginsWith" text="06">
      <formula>LEFT(A74,LEN("06"))="06"</formula>
    </cfRule>
    <cfRule type="beginsWith" dxfId="49" priority="11" operator="beginsWith" text="07">
      <formula>LEFT(A74,LEN("07"))="07"</formula>
    </cfRule>
    <cfRule type="beginsWith" dxfId="48" priority="10" operator="beginsWith" text="08">
      <formula>LEFT(A74,LEN("08"))="08"</formula>
    </cfRule>
  </conditionalFormatting>
  <conditionalFormatting sqref="C5:K5 C9:K9 C13:K13 C17:K17 C21:K21 C25:K25 C29:K29 C33:K33 C37:K37 C41:K41 C45:K45">
    <cfRule type="cellIs" dxfId="47" priority="299" operator="greaterThan">
      <formula>0.25</formula>
    </cfRule>
  </conditionalFormatting>
  <conditionalFormatting sqref="C49:K49">
    <cfRule type="cellIs" dxfId="46" priority="77" operator="greaterThan">
      <formula>0.25</formula>
    </cfRule>
  </conditionalFormatting>
  <conditionalFormatting sqref="C53:K53">
    <cfRule type="cellIs" dxfId="45" priority="4" operator="greaterThan">
      <formula>0.25</formula>
    </cfRule>
  </conditionalFormatting>
  <conditionalFormatting sqref="C57:K57">
    <cfRule type="cellIs" dxfId="44" priority="75" operator="greaterThan">
      <formula>0.25</formula>
    </cfRule>
  </conditionalFormatting>
  <conditionalFormatting sqref="C61:K61">
    <cfRule type="cellIs" dxfId="43" priority="74" operator="greaterThan">
      <formula>0.25</formula>
    </cfRule>
  </conditionalFormatting>
  <conditionalFormatting sqref="C65:K65">
    <cfRule type="cellIs" dxfId="42" priority="3" operator="greaterThan">
      <formula>0.25</formula>
    </cfRule>
  </conditionalFormatting>
  <conditionalFormatting sqref="C69:K69">
    <cfRule type="cellIs" dxfId="41" priority="1" operator="greaterThan">
      <formula>0.25</formula>
    </cfRule>
  </conditionalFormatting>
  <conditionalFormatting sqref="C73:K73">
    <cfRule type="cellIs" dxfId="40" priority="71" operator="greaterThan">
      <formula>0.25</formula>
    </cfRule>
  </conditionalFormatting>
  <conditionalFormatting sqref="C77:K77">
    <cfRule type="cellIs" dxfId="39" priority="70"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90" zoomScaleNormal="90" workbookViewId="0">
      <pane xSplit="1" ySplit="1" topLeftCell="B2" activePane="bottomRight" state="frozen"/>
      <selection pane="bottomRight" activeCell="I4" sqref="I4"/>
      <selection pane="bottomLeft" activeCell="A2" sqref="A2"/>
      <selection pane="topRight" activeCell="B1" sqref="B1"/>
    </sheetView>
  </sheetViews>
  <sheetFormatPr defaultColWidth="11.42578125" defaultRowHeight="15" customHeight="1"/>
  <cols>
    <col min="1" max="1" width="28.85546875" style="46" customWidth="1"/>
    <col min="2" max="2" width="13.28515625" style="34" customWidth="1"/>
    <col min="3" max="3" width="13" style="34" customWidth="1"/>
    <col min="4" max="4" width="14.42578125" style="34" customWidth="1"/>
    <col min="5" max="5" width="15.42578125" style="34" customWidth="1"/>
    <col min="6" max="6" width="15.28515625" style="34" customWidth="1"/>
    <col min="7" max="7" width="12" style="34" customWidth="1"/>
    <col min="8" max="9" width="15.85546875" style="34" customWidth="1"/>
    <col min="10" max="11" width="14.28515625" style="34" customWidth="1"/>
    <col min="12" max="12" width="13" style="34" customWidth="1"/>
    <col min="13" max="13" width="10.7109375" style="34" customWidth="1"/>
    <col min="14" max="14" width="12" style="34" customWidth="1"/>
    <col min="15" max="15" width="12.140625" style="34" customWidth="1"/>
    <col min="16" max="16" width="15.85546875" style="34" hidden="1" customWidth="1"/>
    <col min="17" max="17" width="11.42578125" style="34" hidden="1" customWidth="1"/>
    <col min="18" max="41" width="15.85546875" style="34" hidden="1" customWidth="1"/>
    <col min="42" max="42" width="11.42578125" style="41" customWidth="1"/>
    <col min="43" max="43" width="16.28515625" style="41" customWidth="1"/>
    <col min="44" max="45" width="16.28515625" style="57" customWidth="1"/>
    <col min="46" max="46" width="16.28515625" style="41" customWidth="1"/>
    <col min="47" max="16384" width="11.42578125" style="34"/>
  </cols>
  <sheetData>
    <row r="1" spans="1:46" ht="45">
      <c r="A1" s="31" t="s">
        <v>0</v>
      </c>
      <c r="B1" s="64" t="s">
        <v>50</v>
      </c>
      <c r="C1" s="64" t="s">
        <v>51</v>
      </c>
      <c r="D1" s="64" t="s">
        <v>2</v>
      </c>
      <c r="E1" s="64" t="s">
        <v>52</v>
      </c>
      <c r="F1" s="64" t="s">
        <v>4</v>
      </c>
      <c r="G1" s="64" t="s">
        <v>53</v>
      </c>
      <c r="H1" s="64" t="s">
        <v>54</v>
      </c>
      <c r="I1" s="64" t="s">
        <v>55</v>
      </c>
      <c r="J1" s="64" t="s">
        <v>7</v>
      </c>
      <c r="K1" s="64" t="s">
        <v>56</v>
      </c>
      <c r="L1" s="64" t="s">
        <v>57</v>
      </c>
      <c r="M1" s="64" t="s">
        <v>9</v>
      </c>
      <c r="N1" s="66" t="s">
        <v>58</v>
      </c>
      <c r="O1" s="66" t="s">
        <v>59</v>
      </c>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16" t="s">
        <v>60</v>
      </c>
      <c r="AQ1" s="14" t="s">
        <v>61</v>
      </c>
      <c r="AR1" s="47" t="s">
        <v>62</v>
      </c>
      <c r="AS1" s="47" t="s">
        <v>63</v>
      </c>
      <c r="AT1" s="33" t="s">
        <v>64</v>
      </c>
    </row>
    <row r="2" spans="1:46">
      <c r="A2" s="65" t="s">
        <v>10</v>
      </c>
      <c r="B2" s="21">
        <v>1</v>
      </c>
      <c r="C2" s="21">
        <v>1</v>
      </c>
      <c r="D2" s="21">
        <v>1</v>
      </c>
      <c r="E2" s="68">
        <v>1</v>
      </c>
      <c r="F2" s="21">
        <v>1</v>
      </c>
      <c r="G2" s="21">
        <v>0</v>
      </c>
      <c r="H2" s="21">
        <v>0</v>
      </c>
      <c r="I2" s="21">
        <v>1</v>
      </c>
      <c r="J2" s="21">
        <v>0</v>
      </c>
      <c r="K2" s="21">
        <v>0</v>
      </c>
      <c r="L2" s="21">
        <v>0</v>
      </c>
      <c r="M2" s="21">
        <v>1</v>
      </c>
      <c r="N2" s="67">
        <v>1</v>
      </c>
      <c r="O2" s="67">
        <v>1</v>
      </c>
      <c r="P2" s="22"/>
      <c r="Q2" s="22"/>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4</v>
      </c>
      <c r="AQ2" s="16">
        <f>SUMIFS(B2:AO2,$B$103:$AO$103,"X")</f>
        <v>9</v>
      </c>
      <c r="AR2" s="48">
        <v>3802.044997</v>
      </c>
      <c r="AS2" s="48">
        <f t="shared" ref="AS2:AS33" si="0">IFERROR(AR2/$AR$102,0)*100</f>
        <v>1.3161333125582715</v>
      </c>
      <c r="AT2" s="7" t="s">
        <v>65</v>
      </c>
    </row>
    <row r="3" spans="1:46">
      <c r="A3" s="65" t="s">
        <v>16</v>
      </c>
      <c r="B3" s="21">
        <v>1</v>
      </c>
      <c r="C3" s="21">
        <v>1</v>
      </c>
      <c r="D3" s="21">
        <v>1</v>
      </c>
      <c r="E3" s="21">
        <v>1</v>
      </c>
      <c r="F3" s="21">
        <v>1</v>
      </c>
      <c r="G3" s="21">
        <v>0</v>
      </c>
      <c r="H3" s="21">
        <v>0</v>
      </c>
      <c r="I3" s="21">
        <v>1</v>
      </c>
      <c r="J3" s="21">
        <v>1</v>
      </c>
      <c r="K3" s="21">
        <v>0</v>
      </c>
      <c r="L3" s="21">
        <v>0</v>
      </c>
      <c r="M3" s="21">
        <v>1</v>
      </c>
      <c r="N3" s="67">
        <v>1</v>
      </c>
      <c r="O3" s="67">
        <v>1</v>
      </c>
      <c r="P3" s="22"/>
      <c r="Q3" s="22"/>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5</v>
      </c>
      <c r="AQ3" s="16">
        <f t="shared" ref="AQ3:AQ66" si="1">SUMIFS(B3:AO3,$B$103:$AO$103,"X")</f>
        <v>10</v>
      </c>
      <c r="AR3" s="48">
        <v>5964.858029</v>
      </c>
      <c r="AS3" s="48">
        <f t="shared" si="0"/>
        <v>2.0648225791230876</v>
      </c>
      <c r="AT3" s="35"/>
    </row>
    <row r="4" spans="1:46">
      <c r="A4" s="65" t="s">
        <v>17</v>
      </c>
      <c r="B4" s="21">
        <v>1</v>
      </c>
      <c r="C4" s="21">
        <v>1</v>
      </c>
      <c r="D4" s="21">
        <v>1</v>
      </c>
      <c r="E4" s="21">
        <v>0</v>
      </c>
      <c r="F4" s="21">
        <v>1</v>
      </c>
      <c r="G4" s="21">
        <v>0</v>
      </c>
      <c r="H4" s="21">
        <v>0</v>
      </c>
      <c r="I4" s="21">
        <v>1</v>
      </c>
      <c r="J4" s="68">
        <v>1</v>
      </c>
      <c r="K4" s="21">
        <v>0</v>
      </c>
      <c r="L4" s="21">
        <v>0</v>
      </c>
      <c r="M4" s="68">
        <v>1</v>
      </c>
      <c r="N4" s="67">
        <v>1</v>
      </c>
      <c r="O4" s="67">
        <v>1</v>
      </c>
      <c r="P4" s="22"/>
      <c r="Q4" s="22"/>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5</v>
      </c>
      <c r="AQ4" s="16">
        <f t="shared" si="1"/>
        <v>9</v>
      </c>
      <c r="AR4" s="48">
        <v>9764.1275519999999</v>
      </c>
      <c r="AS4" s="48">
        <f t="shared" si="0"/>
        <v>3.3799951208876355</v>
      </c>
      <c r="AT4" s="35" t="s">
        <v>65</v>
      </c>
    </row>
    <row r="5" spans="1:46">
      <c r="A5" s="65" t="s">
        <v>19</v>
      </c>
      <c r="B5" s="21">
        <v>1</v>
      </c>
      <c r="C5" s="21">
        <v>1</v>
      </c>
      <c r="D5" s="21">
        <v>1</v>
      </c>
      <c r="E5" s="68">
        <v>1</v>
      </c>
      <c r="F5" s="21">
        <v>1</v>
      </c>
      <c r="G5" s="68">
        <v>1</v>
      </c>
      <c r="H5" s="68">
        <v>1</v>
      </c>
      <c r="I5" s="21">
        <v>1</v>
      </c>
      <c r="J5" s="68">
        <v>1</v>
      </c>
      <c r="K5" s="68">
        <v>1</v>
      </c>
      <c r="L5" s="68">
        <v>1</v>
      </c>
      <c r="M5" s="68">
        <v>1</v>
      </c>
      <c r="N5" s="67">
        <v>1</v>
      </c>
      <c r="O5" s="67">
        <v>1</v>
      </c>
      <c r="P5" s="22"/>
      <c r="Q5" s="22"/>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9</v>
      </c>
      <c r="AQ5" s="16">
        <f t="shared" si="1"/>
        <v>13</v>
      </c>
      <c r="AR5" s="48">
        <v>30448.724189999997</v>
      </c>
      <c r="AS5" s="48">
        <f t="shared" si="0"/>
        <v>10.54026984503831</v>
      </c>
      <c r="AT5" s="7" t="s">
        <v>65</v>
      </c>
    </row>
    <row r="6" spans="1:46">
      <c r="A6" s="65" t="s">
        <v>22</v>
      </c>
      <c r="B6" s="21">
        <v>1</v>
      </c>
      <c r="C6" s="21">
        <v>1</v>
      </c>
      <c r="D6" s="21">
        <v>1</v>
      </c>
      <c r="E6" s="21">
        <v>1</v>
      </c>
      <c r="F6" s="21">
        <v>1</v>
      </c>
      <c r="G6" s="21">
        <v>1</v>
      </c>
      <c r="H6" s="21">
        <v>1</v>
      </c>
      <c r="I6" s="21">
        <v>1</v>
      </c>
      <c r="J6" s="21">
        <v>1</v>
      </c>
      <c r="K6" s="68">
        <v>1</v>
      </c>
      <c r="L6" s="68">
        <v>1</v>
      </c>
      <c r="M6" s="21">
        <v>0</v>
      </c>
      <c r="N6" s="67">
        <v>1</v>
      </c>
      <c r="O6" s="67">
        <v>1</v>
      </c>
      <c r="P6" s="22"/>
      <c r="Q6" s="22"/>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8</v>
      </c>
      <c r="AQ6" s="16">
        <f t="shared" si="1"/>
        <v>12</v>
      </c>
      <c r="AR6" s="48">
        <v>2379.6506079999999</v>
      </c>
      <c r="AS6" s="48">
        <f t="shared" si="0"/>
        <v>0.82375075516191854</v>
      </c>
      <c r="AT6" s="35" t="s">
        <v>65</v>
      </c>
    </row>
    <row r="7" spans="1:46">
      <c r="A7" s="65" t="s">
        <v>24</v>
      </c>
      <c r="B7" s="21">
        <v>1</v>
      </c>
      <c r="C7" s="21">
        <v>1</v>
      </c>
      <c r="D7" s="21">
        <v>1</v>
      </c>
      <c r="E7" s="21">
        <v>1</v>
      </c>
      <c r="F7" s="21">
        <v>1</v>
      </c>
      <c r="G7" s="21">
        <v>1</v>
      </c>
      <c r="H7" s="21">
        <v>1</v>
      </c>
      <c r="I7" s="21">
        <v>1</v>
      </c>
      <c r="J7" s="21">
        <v>0</v>
      </c>
      <c r="K7" s="68">
        <v>1</v>
      </c>
      <c r="L7" s="68">
        <v>1</v>
      </c>
      <c r="M7" s="21">
        <v>1</v>
      </c>
      <c r="N7" s="67">
        <v>1</v>
      </c>
      <c r="O7" s="67">
        <v>1</v>
      </c>
      <c r="P7" s="22"/>
      <c r="Q7" s="22"/>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8</v>
      </c>
      <c r="AQ7" s="16">
        <f t="shared" si="1"/>
        <v>12</v>
      </c>
      <c r="AR7" s="48">
        <v>4998.6697210000002</v>
      </c>
      <c r="AS7" s="48">
        <f t="shared" si="0"/>
        <v>1.7303624085131943</v>
      </c>
      <c r="AT7" s="35" t="s">
        <v>65</v>
      </c>
    </row>
    <row r="8" spans="1:46">
      <c r="A8" s="65" t="s">
        <v>26</v>
      </c>
      <c r="B8" s="21">
        <v>1</v>
      </c>
      <c r="C8" s="21">
        <v>1</v>
      </c>
      <c r="D8" s="21">
        <v>1</v>
      </c>
      <c r="E8" s="68">
        <v>1</v>
      </c>
      <c r="F8" s="21">
        <v>1</v>
      </c>
      <c r="G8" s="21">
        <v>0</v>
      </c>
      <c r="H8" s="21">
        <v>0</v>
      </c>
      <c r="I8" s="21">
        <v>1</v>
      </c>
      <c r="J8" s="21">
        <v>0</v>
      </c>
      <c r="K8" s="68">
        <v>1</v>
      </c>
      <c r="L8" s="68">
        <v>1</v>
      </c>
      <c r="M8" s="21">
        <v>0</v>
      </c>
      <c r="N8" s="67">
        <v>1</v>
      </c>
      <c r="O8" s="67">
        <v>1</v>
      </c>
      <c r="P8" s="22"/>
      <c r="Q8" s="22"/>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5</v>
      </c>
      <c r="AQ8" s="16">
        <f t="shared" si="1"/>
        <v>10</v>
      </c>
      <c r="AR8" s="48">
        <v>4975.0833569999995</v>
      </c>
      <c r="AS8" s="48">
        <f t="shared" si="0"/>
        <v>1.7221976447066061</v>
      </c>
      <c r="AT8" s="35" t="s">
        <v>65</v>
      </c>
    </row>
    <row r="9" spans="1:46">
      <c r="A9" s="65" t="s">
        <v>28</v>
      </c>
      <c r="B9" s="21">
        <v>1</v>
      </c>
      <c r="C9" s="21">
        <v>1</v>
      </c>
      <c r="D9" s="21">
        <v>1</v>
      </c>
      <c r="E9" s="68">
        <v>1</v>
      </c>
      <c r="F9" s="21">
        <v>1</v>
      </c>
      <c r="G9" s="68">
        <v>1</v>
      </c>
      <c r="H9" s="68">
        <v>1</v>
      </c>
      <c r="I9" s="68">
        <v>1</v>
      </c>
      <c r="J9" s="68">
        <v>1</v>
      </c>
      <c r="K9" s="68">
        <v>1</v>
      </c>
      <c r="L9" s="68">
        <v>1</v>
      </c>
      <c r="M9" s="68">
        <v>1</v>
      </c>
      <c r="N9" s="67">
        <v>1</v>
      </c>
      <c r="O9" s="67">
        <v>1</v>
      </c>
      <c r="P9" s="22"/>
      <c r="Q9" s="22"/>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9</v>
      </c>
      <c r="AQ9" s="16">
        <f t="shared" si="1"/>
        <v>13</v>
      </c>
      <c r="AR9" s="48">
        <v>10987.374826000001</v>
      </c>
      <c r="AS9" s="48">
        <f t="shared" si="0"/>
        <v>3.8034400007030595</v>
      </c>
      <c r="AT9" s="7" t="s">
        <v>65</v>
      </c>
    </row>
    <row r="10" spans="1:46">
      <c r="A10" s="65" t="s">
        <v>30</v>
      </c>
      <c r="B10" s="21">
        <v>1</v>
      </c>
      <c r="C10" s="21">
        <v>1</v>
      </c>
      <c r="D10" s="21">
        <v>1</v>
      </c>
      <c r="E10" s="21">
        <v>1</v>
      </c>
      <c r="F10" s="21">
        <v>1</v>
      </c>
      <c r="G10" s="21">
        <v>1</v>
      </c>
      <c r="H10" s="21">
        <v>1</v>
      </c>
      <c r="I10" s="21">
        <v>1</v>
      </c>
      <c r="J10" s="68">
        <v>1</v>
      </c>
      <c r="K10" s="21">
        <v>1</v>
      </c>
      <c r="L10" s="21">
        <v>1</v>
      </c>
      <c r="M10" s="21">
        <v>1</v>
      </c>
      <c r="N10" s="67">
        <v>0</v>
      </c>
      <c r="O10" s="67">
        <v>1</v>
      </c>
      <c r="P10" s="22"/>
      <c r="Q10" s="22"/>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8</v>
      </c>
      <c r="AQ10" s="16">
        <f t="shared" si="1"/>
        <v>12</v>
      </c>
      <c r="AR10" s="48">
        <v>68872.044785999999</v>
      </c>
      <c r="AS10" s="48">
        <f t="shared" si="0"/>
        <v>23.841062511985786</v>
      </c>
      <c r="AT10" s="7" t="s">
        <v>65</v>
      </c>
    </row>
    <row r="11" spans="1:46">
      <c r="A11" s="65" t="s">
        <v>32</v>
      </c>
      <c r="B11" s="21">
        <v>0</v>
      </c>
      <c r="C11" s="21">
        <v>0</v>
      </c>
      <c r="D11" s="21">
        <v>1</v>
      </c>
      <c r="E11" s="21">
        <v>0</v>
      </c>
      <c r="F11" s="21">
        <v>1</v>
      </c>
      <c r="G11" s="21">
        <v>0</v>
      </c>
      <c r="H11" s="21">
        <v>0</v>
      </c>
      <c r="I11" s="21">
        <v>1</v>
      </c>
      <c r="J11" s="21">
        <v>0</v>
      </c>
      <c r="K11" s="21">
        <v>0</v>
      </c>
      <c r="L11" s="21">
        <v>0</v>
      </c>
      <c r="M11" s="21">
        <v>0</v>
      </c>
      <c r="N11" s="67">
        <v>0</v>
      </c>
      <c r="O11" s="67">
        <v>0</v>
      </c>
      <c r="P11" s="22"/>
      <c r="Q11" s="22"/>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1</v>
      </c>
      <c r="AQ11" s="16">
        <f t="shared" si="1"/>
        <v>3</v>
      </c>
      <c r="AR11" s="48">
        <v>474.52270199999998</v>
      </c>
      <c r="AS11" s="48">
        <f t="shared" si="0"/>
        <v>0.16426295221654408</v>
      </c>
      <c r="AT11" s="35"/>
    </row>
    <row r="12" spans="1:46">
      <c r="A12" s="65" t="s">
        <v>33</v>
      </c>
      <c r="B12" s="21">
        <v>1</v>
      </c>
      <c r="C12" s="21">
        <v>1</v>
      </c>
      <c r="D12" s="21">
        <v>1</v>
      </c>
      <c r="E12" s="21">
        <v>1</v>
      </c>
      <c r="F12" s="21">
        <v>1</v>
      </c>
      <c r="G12" s="21">
        <v>1</v>
      </c>
      <c r="H12" s="21">
        <v>1</v>
      </c>
      <c r="I12" s="21">
        <v>1</v>
      </c>
      <c r="J12" s="21">
        <v>0</v>
      </c>
      <c r="K12" s="21">
        <v>1</v>
      </c>
      <c r="L12" s="21">
        <v>1</v>
      </c>
      <c r="M12" s="21">
        <v>1</v>
      </c>
      <c r="N12" s="67">
        <v>0</v>
      </c>
      <c r="O12" s="67">
        <v>1</v>
      </c>
      <c r="P12" s="22"/>
      <c r="Q12" s="22"/>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7</v>
      </c>
      <c r="AQ12" s="16">
        <f t="shared" si="1"/>
        <v>11</v>
      </c>
      <c r="AR12" s="48">
        <v>96855.501112999991</v>
      </c>
      <c r="AS12" s="48">
        <f t="shared" si="0"/>
        <v>33.527943940676096</v>
      </c>
      <c r="AT12" s="35"/>
    </row>
    <row r="13" spans="1:46">
      <c r="A13" s="65" t="s">
        <v>34</v>
      </c>
      <c r="B13" s="68">
        <v>1</v>
      </c>
      <c r="C13" s="68">
        <v>1</v>
      </c>
      <c r="D13" s="21">
        <v>1</v>
      </c>
      <c r="E13" s="21">
        <v>0</v>
      </c>
      <c r="F13" s="21">
        <v>1</v>
      </c>
      <c r="G13" s="21">
        <v>0</v>
      </c>
      <c r="H13" s="21">
        <v>0</v>
      </c>
      <c r="I13" s="21">
        <v>1</v>
      </c>
      <c r="J13" s="21">
        <v>0</v>
      </c>
      <c r="K13" s="68">
        <v>1</v>
      </c>
      <c r="L13" s="68">
        <v>1</v>
      </c>
      <c r="M13" s="21">
        <v>0</v>
      </c>
      <c r="N13" s="67">
        <v>0</v>
      </c>
      <c r="O13" s="67">
        <v>0</v>
      </c>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3</v>
      </c>
      <c r="AQ13" s="16">
        <f t="shared" si="1"/>
        <v>7</v>
      </c>
      <c r="AR13" s="48">
        <v>5165.1450750000004</v>
      </c>
      <c r="AS13" s="48">
        <f t="shared" si="0"/>
        <v>1.7879902796436555</v>
      </c>
      <c r="AT13" s="7" t="s">
        <v>65</v>
      </c>
    </row>
    <row r="14" spans="1:46">
      <c r="A14" s="65" t="s">
        <v>37</v>
      </c>
      <c r="B14" s="68">
        <v>1</v>
      </c>
      <c r="C14" s="68">
        <v>1</v>
      </c>
      <c r="D14" s="21">
        <v>1</v>
      </c>
      <c r="E14" s="68">
        <v>1</v>
      </c>
      <c r="F14" s="21">
        <v>1</v>
      </c>
      <c r="G14" s="68">
        <v>1</v>
      </c>
      <c r="H14" s="68">
        <v>1</v>
      </c>
      <c r="I14" s="21">
        <v>1</v>
      </c>
      <c r="J14" s="21">
        <v>0</v>
      </c>
      <c r="K14" s="21">
        <v>0</v>
      </c>
      <c r="L14" s="21">
        <v>0</v>
      </c>
      <c r="M14" s="21">
        <v>0</v>
      </c>
      <c r="N14" s="67">
        <v>0</v>
      </c>
      <c r="O14" s="67">
        <v>0</v>
      </c>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3</v>
      </c>
      <c r="AQ14" s="16">
        <f t="shared" si="1"/>
        <v>7</v>
      </c>
      <c r="AR14" s="48">
        <v>38750.152807999999</v>
      </c>
      <c r="AS14" s="48">
        <f t="shared" si="0"/>
        <v>13.413930402605448</v>
      </c>
      <c r="AT14" s="35" t="s">
        <v>65</v>
      </c>
    </row>
    <row r="15" spans="1:46">
      <c r="A15" s="65" t="s">
        <v>40</v>
      </c>
      <c r="B15" s="21">
        <v>0</v>
      </c>
      <c r="C15" s="21">
        <v>0</v>
      </c>
      <c r="D15" s="21">
        <v>0</v>
      </c>
      <c r="E15" s="21">
        <v>0</v>
      </c>
      <c r="F15" s="21">
        <v>0</v>
      </c>
      <c r="G15" s="21">
        <v>0</v>
      </c>
      <c r="H15" s="21">
        <v>0</v>
      </c>
      <c r="I15" s="21">
        <v>0</v>
      </c>
      <c r="J15" s="21">
        <v>0</v>
      </c>
      <c r="K15" s="21">
        <v>0</v>
      </c>
      <c r="L15" s="21">
        <v>0</v>
      </c>
      <c r="M15" s="21">
        <v>0</v>
      </c>
      <c r="N15" s="67">
        <v>0</v>
      </c>
      <c r="O15" s="67">
        <v>1</v>
      </c>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1</v>
      </c>
      <c r="AQ15" s="16">
        <f t="shared" si="1"/>
        <v>1</v>
      </c>
      <c r="AR15" s="48">
        <v>191.486636</v>
      </c>
      <c r="AS15" s="48">
        <f t="shared" si="0"/>
        <v>6.6285891079189654E-2</v>
      </c>
      <c r="AT15" s="35"/>
    </row>
    <row r="16" spans="1:46">
      <c r="A16" s="65" t="s">
        <v>41</v>
      </c>
      <c r="B16" s="68">
        <v>1</v>
      </c>
      <c r="C16" s="68">
        <v>1</v>
      </c>
      <c r="D16" s="21">
        <v>0</v>
      </c>
      <c r="E16" s="68">
        <v>1</v>
      </c>
      <c r="F16" s="21">
        <v>0</v>
      </c>
      <c r="G16" s="21">
        <v>0</v>
      </c>
      <c r="H16" s="21">
        <v>0</v>
      </c>
      <c r="I16" s="21">
        <v>1</v>
      </c>
      <c r="J16" s="21">
        <v>0</v>
      </c>
      <c r="K16" s="21">
        <v>0</v>
      </c>
      <c r="L16" s="21">
        <v>0</v>
      </c>
      <c r="M16" s="21">
        <v>0</v>
      </c>
      <c r="N16" s="67">
        <v>0</v>
      </c>
      <c r="O16" s="67">
        <v>0</v>
      </c>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1</v>
      </c>
      <c r="AQ16" s="16">
        <f t="shared" si="1"/>
        <v>4</v>
      </c>
      <c r="AR16" s="48">
        <v>207.37480500000001</v>
      </c>
      <c r="AS16" s="48">
        <f t="shared" si="0"/>
        <v>7.1785812440708363E-2</v>
      </c>
      <c r="AT16" s="7" t="s">
        <v>65</v>
      </c>
    </row>
    <row r="17" spans="1:46">
      <c r="A17" s="65" t="s">
        <v>43</v>
      </c>
      <c r="B17" s="68">
        <v>1</v>
      </c>
      <c r="C17" s="68">
        <v>1</v>
      </c>
      <c r="D17" s="21">
        <v>0</v>
      </c>
      <c r="E17" s="68">
        <v>1</v>
      </c>
      <c r="F17" s="21">
        <v>0</v>
      </c>
      <c r="G17" s="21">
        <v>0</v>
      </c>
      <c r="H17" s="21">
        <v>0</v>
      </c>
      <c r="I17" s="21">
        <v>0</v>
      </c>
      <c r="J17" s="21">
        <v>0</v>
      </c>
      <c r="K17" s="68">
        <v>1</v>
      </c>
      <c r="L17" s="68">
        <v>1</v>
      </c>
      <c r="M17" s="21">
        <v>0</v>
      </c>
      <c r="N17" s="67">
        <v>0</v>
      </c>
      <c r="O17" s="67">
        <v>1</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3</v>
      </c>
      <c r="AQ17" s="16">
        <f t="shared" si="1"/>
        <v>6</v>
      </c>
      <c r="AR17" s="48">
        <v>193.05800499999998</v>
      </c>
      <c r="AS17" s="48">
        <f t="shared" si="0"/>
        <v>6.6829843370352235E-2</v>
      </c>
      <c r="AT17" s="35" t="s">
        <v>65</v>
      </c>
    </row>
    <row r="18" spans="1:46">
      <c r="A18" s="65" t="s">
        <v>45</v>
      </c>
      <c r="B18" s="68">
        <v>1</v>
      </c>
      <c r="C18" s="68">
        <v>1</v>
      </c>
      <c r="D18" s="21">
        <v>0</v>
      </c>
      <c r="E18" s="68">
        <v>1</v>
      </c>
      <c r="F18" s="21">
        <v>0</v>
      </c>
      <c r="G18" s="68">
        <v>1</v>
      </c>
      <c r="H18" s="68">
        <v>1</v>
      </c>
      <c r="I18" s="21">
        <v>0</v>
      </c>
      <c r="J18" s="68">
        <v>1</v>
      </c>
      <c r="K18" s="68">
        <v>1</v>
      </c>
      <c r="L18" s="68">
        <v>1</v>
      </c>
      <c r="M18" s="21">
        <v>0</v>
      </c>
      <c r="N18" s="67">
        <v>1</v>
      </c>
      <c r="O18" s="67">
        <v>1</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7</v>
      </c>
      <c r="AQ18" s="16">
        <f t="shared" si="1"/>
        <v>9</v>
      </c>
      <c r="AR18" s="48">
        <v>507.46017500000005</v>
      </c>
      <c r="AS18" s="48">
        <f t="shared" si="0"/>
        <v>0.17566473875010538</v>
      </c>
      <c r="AT18" s="35" t="s">
        <v>65</v>
      </c>
    </row>
    <row r="19" spans="1:46">
      <c r="A19" s="65" t="s">
        <v>47</v>
      </c>
      <c r="B19" s="21">
        <v>1</v>
      </c>
      <c r="C19" s="21">
        <v>1</v>
      </c>
      <c r="D19" s="68">
        <v>1</v>
      </c>
      <c r="E19" s="21">
        <v>0</v>
      </c>
      <c r="F19" s="21">
        <v>0</v>
      </c>
      <c r="G19" s="21">
        <v>0</v>
      </c>
      <c r="H19" s="21">
        <v>0</v>
      </c>
      <c r="I19" s="21">
        <v>1</v>
      </c>
      <c r="J19" s="21">
        <v>0</v>
      </c>
      <c r="K19" s="21">
        <v>0</v>
      </c>
      <c r="L19" s="21">
        <v>0</v>
      </c>
      <c r="M19" s="21">
        <v>0</v>
      </c>
      <c r="N19" s="67">
        <v>0</v>
      </c>
      <c r="O19" s="67">
        <v>0</v>
      </c>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1</v>
      </c>
      <c r="AQ19" s="16">
        <f t="shared" si="1"/>
        <v>4</v>
      </c>
      <c r="AR19" s="48">
        <v>4275.7635979999986</v>
      </c>
      <c r="AS19" s="48">
        <f t="shared" si="0"/>
        <v>1.4801179134892315</v>
      </c>
      <c r="AT19" s="35" t="s">
        <v>65</v>
      </c>
    </row>
    <row r="20" spans="1:46">
      <c r="A20" s="65" t="s">
        <v>49</v>
      </c>
      <c r="B20" s="21">
        <v>0</v>
      </c>
      <c r="C20" s="21">
        <v>0</v>
      </c>
      <c r="D20" s="21">
        <v>0</v>
      </c>
      <c r="E20" s="21">
        <v>0</v>
      </c>
      <c r="F20" s="21">
        <v>0</v>
      </c>
      <c r="G20" s="21">
        <v>0</v>
      </c>
      <c r="H20" s="21">
        <v>0</v>
      </c>
      <c r="I20" s="21">
        <v>0</v>
      </c>
      <c r="J20" s="21">
        <v>0</v>
      </c>
      <c r="K20" s="21">
        <v>0</v>
      </c>
      <c r="L20" s="21">
        <v>0</v>
      </c>
      <c r="M20" s="21">
        <v>0</v>
      </c>
      <c r="N20" s="67">
        <v>1</v>
      </c>
      <c r="O20" s="67">
        <v>1</v>
      </c>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2</v>
      </c>
      <c r="AQ20" s="16">
        <f t="shared" si="1"/>
        <v>2</v>
      </c>
      <c r="AR20" s="48">
        <v>66.887394999999998</v>
      </c>
      <c r="AS20" s="48">
        <f t="shared" si="0"/>
        <v>2.3154047050786011E-2</v>
      </c>
      <c r="AT20" s="35"/>
    </row>
    <row r="21" spans="1:46" hidden="1">
      <c r="A21" s="65"/>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1"/>
        <v>0</v>
      </c>
      <c r="AR21" s="48"/>
      <c r="AS21" s="48">
        <f t="shared" si="0"/>
        <v>0</v>
      </c>
      <c r="AT21" s="35"/>
    </row>
    <row r="22" spans="1:46" hidden="1">
      <c r="A22" s="65"/>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0</v>
      </c>
      <c r="AR22" s="48"/>
      <c r="AS22" s="48">
        <f t="shared" si="0"/>
        <v>0</v>
      </c>
      <c r="AT22" s="35"/>
    </row>
    <row r="23" spans="1:46" ht="15.75" hidden="1" customHeight="1">
      <c r="A23" s="65"/>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1"/>
        <v>0</v>
      </c>
      <c r="AR23" s="48"/>
      <c r="AS23" s="48">
        <f t="shared" si="0"/>
        <v>0</v>
      </c>
      <c r="AT23" s="35"/>
    </row>
    <row r="24" spans="1:46" hidden="1">
      <c r="A24" s="65"/>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48"/>
      <c r="AS24" s="48">
        <f t="shared" si="0"/>
        <v>0</v>
      </c>
      <c r="AT24" s="35"/>
    </row>
    <row r="25" spans="1:46" hidden="1">
      <c r="A25" s="65"/>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8"/>
      <c r="AS25" s="48">
        <f t="shared" si="0"/>
        <v>0</v>
      </c>
      <c r="AT25" s="35"/>
    </row>
    <row r="26" spans="1:46" hidden="1">
      <c r="A26" s="65"/>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8"/>
      <c r="AS26" s="48">
        <f t="shared" si="0"/>
        <v>0</v>
      </c>
      <c r="AT26" s="35"/>
    </row>
    <row r="27" spans="1:46" hidden="1">
      <c r="A27" s="65"/>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8"/>
      <c r="AS27" s="48">
        <f t="shared" si="0"/>
        <v>0</v>
      </c>
      <c r="AT27" s="35"/>
    </row>
    <row r="28" spans="1:46" hidden="1">
      <c r="A28" s="65"/>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8"/>
      <c r="AS28" s="48">
        <f t="shared" si="0"/>
        <v>0</v>
      </c>
      <c r="AT28" s="35"/>
    </row>
    <row r="29" spans="1:46" hidden="1">
      <c r="A29" s="65"/>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8"/>
      <c r="AS29" s="48">
        <f t="shared" si="0"/>
        <v>0</v>
      </c>
      <c r="AT29" s="35"/>
    </row>
    <row r="30" spans="1:46" hidden="1">
      <c r="A30" s="65"/>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8"/>
      <c r="AS30" s="48">
        <f t="shared" si="0"/>
        <v>0</v>
      </c>
      <c r="AT30" s="35"/>
    </row>
    <row r="31" spans="1:46" hidden="1">
      <c r="A31" s="65"/>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8"/>
      <c r="AS31" s="48">
        <f t="shared" si="0"/>
        <v>0</v>
      </c>
      <c r="AT31" s="35"/>
    </row>
    <row r="32" spans="1:46" hidden="1">
      <c r="A32" s="65"/>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8"/>
      <c r="AS32" s="48">
        <f t="shared" si="0"/>
        <v>0</v>
      </c>
      <c r="AT32" s="35"/>
    </row>
    <row r="33" spans="1:46" hidden="1">
      <c r="A33" s="65"/>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8"/>
      <c r="AS33" s="48">
        <f t="shared" si="0"/>
        <v>0</v>
      </c>
      <c r="AT33" s="35"/>
    </row>
    <row r="34" spans="1:46" hidden="1">
      <c r="A34" s="65"/>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8"/>
      <c r="AS34" s="48">
        <f t="shared" ref="AS34:AS65" si="3">IFERROR(AR34/$AR$102,0)*100</f>
        <v>0</v>
      </c>
      <c r="AT34" s="35"/>
    </row>
    <row r="35" spans="1:46" hidden="1">
      <c r="A35" s="65"/>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8"/>
      <c r="AS35" s="48">
        <f t="shared" si="3"/>
        <v>0</v>
      </c>
      <c r="AT35" s="35"/>
    </row>
    <row r="36" spans="1:46" hidden="1">
      <c r="A36" s="65"/>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8"/>
      <c r="AS36" s="48">
        <f t="shared" si="3"/>
        <v>0</v>
      </c>
      <c r="AT36" s="35"/>
    </row>
    <row r="37" spans="1:46" hidden="1">
      <c r="A37" s="65"/>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8"/>
      <c r="AS37" s="48">
        <f t="shared" si="3"/>
        <v>0</v>
      </c>
      <c r="AT37" s="35"/>
    </row>
    <row r="38" spans="1:46" hidden="1">
      <c r="A38" s="65"/>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8"/>
      <c r="AS38" s="48">
        <f t="shared" si="3"/>
        <v>0</v>
      </c>
      <c r="AT38" s="35"/>
    </row>
    <row r="39" spans="1:46" hidden="1">
      <c r="A39" s="65"/>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8"/>
      <c r="AS39" s="48">
        <f t="shared" si="3"/>
        <v>0</v>
      </c>
      <c r="AT39" s="35"/>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8"/>
      <c r="AS40" s="48">
        <f t="shared" si="3"/>
        <v>0</v>
      </c>
      <c r="AT40" s="35"/>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8"/>
      <c r="AS41" s="48">
        <f t="shared" si="3"/>
        <v>0</v>
      </c>
      <c r="AT41" s="35"/>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8"/>
      <c r="AS42" s="48">
        <f t="shared" si="3"/>
        <v>0</v>
      </c>
      <c r="AT42" s="35"/>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8"/>
      <c r="AS43" s="48">
        <f t="shared" si="3"/>
        <v>0</v>
      </c>
      <c r="AT43" s="35"/>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8"/>
      <c r="AS44" s="48">
        <f t="shared" si="3"/>
        <v>0</v>
      </c>
      <c r="AT44" s="35"/>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8"/>
      <c r="AS45" s="48">
        <f t="shared" si="3"/>
        <v>0</v>
      </c>
      <c r="AT45" s="35"/>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8"/>
      <c r="AS46" s="48">
        <f t="shared" si="3"/>
        <v>0</v>
      </c>
      <c r="AT46" s="35"/>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8"/>
      <c r="AS47" s="48">
        <f t="shared" si="3"/>
        <v>0</v>
      </c>
      <c r="AT47" s="35"/>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8"/>
      <c r="AS48" s="48">
        <f t="shared" si="3"/>
        <v>0</v>
      </c>
      <c r="AT48" s="35"/>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8"/>
      <c r="AS49" s="48">
        <f t="shared" si="3"/>
        <v>0</v>
      </c>
      <c r="AT49" s="35"/>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8"/>
      <c r="AS50" s="48">
        <f t="shared" si="3"/>
        <v>0</v>
      </c>
      <c r="AT50" s="35"/>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8"/>
      <c r="AS51" s="48">
        <f t="shared" si="3"/>
        <v>0</v>
      </c>
      <c r="AT51" s="35"/>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8"/>
      <c r="AS52" s="48">
        <f t="shared" si="3"/>
        <v>0</v>
      </c>
      <c r="AT52" s="35"/>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8"/>
      <c r="AS53" s="48">
        <f t="shared" si="3"/>
        <v>0</v>
      </c>
      <c r="AT53" s="35"/>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8"/>
      <c r="AS54" s="48">
        <f t="shared" si="3"/>
        <v>0</v>
      </c>
      <c r="AT54" s="35"/>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8"/>
      <c r="AS55" s="48">
        <f t="shared" si="3"/>
        <v>0</v>
      </c>
      <c r="AT55" s="35"/>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8"/>
      <c r="AS56" s="48">
        <f t="shared" si="3"/>
        <v>0</v>
      </c>
      <c r="AT56" s="35"/>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8"/>
      <c r="AS57" s="48">
        <f t="shared" si="3"/>
        <v>0</v>
      </c>
      <c r="AT57" s="35"/>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8"/>
      <c r="AS58" s="48">
        <f t="shared" si="3"/>
        <v>0</v>
      </c>
      <c r="AT58" s="35"/>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8"/>
      <c r="AS59" s="48">
        <f t="shared" si="3"/>
        <v>0</v>
      </c>
      <c r="AT59" s="35"/>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8"/>
      <c r="AS60" s="48">
        <f t="shared" si="3"/>
        <v>0</v>
      </c>
      <c r="AT60" s="35"/>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8"/>
      <c r="AS61" s="48">
        <f t="shared" si="3"/>
        <v>0</v>
      </c>
      <c r="AT61" s="35"/>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8"/>
      <c r="AS62" s="48">
        <f t="shared" si="3"/>
        <v>0</v>
      </c>
      <c r="AT62" s="35"/>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8"/>
      <c r="AS63" s="48">
        <f t="shared" si="3"/>
        <v>0</v>
      </c>
      <c r="AT63" s="35"/>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8"/>
      <c r="AS64" s="48">
        <f t="shared" si="3"/>
        <v>0</v>
      </c>
      <c r="AT64" s="35"/>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8"/>
      <c r="AS65" s="48">
        <f t="shared" si="3"/>
        <v>0</v>
      </c>
      <c r="AT65" s="35"/>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8"/>
      <c r="AS66" s="48">
        <f t="shared" ref="AS66:AS97" si="4">IFERROR(AR66/$AR$102,0)*100</f>
        <v>0</v>
      </c>
      <c r="AT66" s="35"/>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8"/>
      <c r="AS67" s="48">
        <f t="shared" si="4"/>
        <v>0</v>
      </c>
      <c r="AT67" s="35"/>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8"/>
      <c r="AS68" s="48">
        <f t="shared" si="4"/>
        <v>0</v>
      </c>
      <c r="AT68" s="35"/>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8"/>
      <c r="AS69" s="48">
        <f t="shared" si="4"/>
        <v>0</v>
      </c>
      <c r="AT69" s="35"/>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8"/>
      <c r="AS70" s="48">
        <f t="shared" si="4"/>
        <v>0</v>
      </c>
      <c r="AT70" s="35"/>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8"/>
      <c r="AS71" s="48">
        <f t="shared" si="4"/>
        <v>0</v>
      </c>
      <c r="AT71" s="35"/>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8"/>
      <c r="AS72" s="48">
        <f t="shared" si="4"/>
        <v>0</v>
      </c>
      <c r="AT72" s="35"/>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8"/>
      <c r="AS73" s="48">
        <f t="shared" si="4"/>
        <v>0</v>
      </c>
      <c r="AT73" s="35"/>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8"/>
      <c r="AS74" s="48">
        <f t="shared" si="4"/>
        <v>0</v>
      </c>
      <c r="AT74" s="35"/>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8"/>
      <c r="AS75" s="48">
        <f t="shared" si="4"/>
        <v>0</v>
      </c>
      <c r="AT75" s="35"/>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8"/>
      <c r="AS76" s="48">
        <f t="shared" si="4"/>
        <v>0</v>
      </c>
      <c r="AT76" s="35"/>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8"/>
      <c r="AS77" s="48">
        <f t="shared" si="4"/>
        <v>0</v>
      </c>
      <c r="AT77" s="35"/>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8"/>
      <c r="AS78" s="48">
        <f t="shared" si="4"/>
        <v>0</v>
      </c>
      <c r="AT78" s="35"/>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8"/>
      <c r="AS79" s="48">
        <f t="shared" si="4"/>
        <v>0</v>
      </c>
      <c r="AT79" s="35"/>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8"/>
      <c r="AS80" s="48">
        <f t="shared" si="4"/>
        <v>0</v>
      </c>
      <c r="AT80" s="35"/>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8"/>
      <c r="AS81" s="48">
        <f t="shared" si="4"/>
        <v>0</v>
      </c>
      <c r="AT81" s="35"/>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8"/>
      <c r="AS82" s="48">
        <f t="shared" si="4"/>
        <v>0</v>
      </c>
      <c r="AT82" s="35"/>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8"/>
      <c r="AS83" s="48">
        <f t="shared" si="4"/>
        <v>0</v>
      </c>
      <c r="AT83" s="35"/>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8"/>
      <c r="AS84" s="48">
        <f t="shared" si="4"/>
        <v>0</v>
      </c>
      <c r="AT84" s="35"/>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8"/>
      <c r="AS85" s="48">
        <f t="shared" si="4"/>
        <v>0</v>
      </c>
      <c r="AT85" s="35"/>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8"/>
      <c r="AS86" s="48">
        <f t="shared" si="4"/>
        <v>0</v>
      </c>
      <c r="AT86" s="35"/>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8"/>
      <c r="AS87" s="48">
        <f t="shared" si="4"/>
        <v>0</v>
      </c>
      <c r="AT87" s="35"/>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8"/>
      <c r="AS88" s="48">
        <f t="shared" si="4"/>
        <v>0</v>
      </c>
      <c r="AT88" s="35"/>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8"/>
      <c r="AS89" s="48">
        <f t="shared" si="4"/>
        <v>0</v>
      </c>
      <c r="AT89" s="35"/>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8"/>
      <c r="AS90" s="48">
        <f t="shared" si="4"/>
        <v>0</v>
      </c>
      <c r="AT90" s="35"/>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8"/>
      <c r="AS91" s="48">
        <f t="shared" si="4"/>
        <v>0</v>
      </c>
      <c r="AT91" s="35"/>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8"/>
      <c r="AS92" s="48">
        <f t="shared" si="4"/>
        <v>0</v>
      </c>
      <c r="AT92" s="35"/>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8"/>
      <c r="AS93" s="48">
        <f t="shared" si="4"/>
        <v>0</v>
      </c>
      <c r="AT93" s="35"/>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8"/>
      <c r="AS94" s="48">
        <f t="shared" si="4"/>
        <v>0</v>
      </c>
      <c r="AT94" s="35"/>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8"/>
      <c r="AS95" s="48">
        <f t="shared" si="4"/>
        <v>0</v>
      </c>
      <c r="AT95" s="35"/>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8"/>
      <c r="AS96" s="48">
        <f t="shared" si="4"/>
        <v>0</v>
      </c>
      <c r="AT96" s="35"/>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8"/>
      <c r="AS97" s="48">
        <f t="shared" si="4"/>
        <v>0</v>
      </c>
      <c r="AT97" s="35"/>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8"/>
      <c r="AS98" s="48">
        <f t="shared" ref="AS98:AS101" si="7">IFERROR(AR98/$AR$102,0)*100</f>
        <v>0</v>
      </c>
      <c r="AT98" s="35"/>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8"/>
      <c r="AS99" s="48">
        <f t="shared" si="7"/>
        <v>0</v>
      </c>
      <c r="AT99" s="35"/>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8"/>
      <c r="AS100" s="48">
        <f t="shared" si="7"/>
        <v>0</v>
      </c>
      <c r="AT100" s="35"/>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8"/>
      <c r="AS101" s="48">
        <f t="shared" si="7"/>
        <v>0</v>
      </c>
      <c r="AT101" s="35"/>
    </row>
    <row r="102" spans="1:47">
      <c r="A102" s="15" t="s">
        <v>66</v>
      </c>
      <c r="B102" s="19">
        <f>SUM(B2:B101)</f>
        <v>16</v>
      </c>
      <c r="C102" s="19">
        <f t="shared" ref="C102:AO102" si="8">SUM(C2:C101)</f>
        <v>16</v>
      </c>
      <c r="D102" s="19">
        <f t="shared" si="8"/>
        <v>14</v>
      </c>
      <c r="E102" s="19">
        <f t="shared" si="8"/>
        <v>13</v>
      </c>
      <c r="F102" s="19">
        <f t="shared" si="8"/>
        <v>13</v>
      </c>
      <c r="G102" s="19">
        <f t="shared" si="8"/>
        <v>8</v>
      </c>
      <c r="H102" s="19">
        <f t="shared" si="8"/>
        <v>8</v>
      </c>
      <c r="I102" s="19">
        <f t="shared" si="8"/>
        <v>15</v>
      </c>
      <c r="J102" s="19">
        <f t="shared" si="8"/>
        <v>7</v>
      </c>
      <c r="K102" s="19">
        <f t="shared" si="8"/>
        <v>10</v>
      </c>
      <c r="L102" s="19">
        <f t="shared" si="8"/>
        <v>10</v>
      </c>
      <c r="M102" s="19">
        <f t="shared" si="8"/>
        <v>8</v>
      </c>
      <c r="N102" s="19">
        <f t="shared" si="8"/>
        <v>10</v>
      </c>
      <c r="O102" s="19">
        <f t="shared" si="8"/>
        <v>14</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90</v>
      </c>
      <c r="AQ102" s="16">
        <f t="shared" si="5"/>
        <v>154</v>
      </c>
      <c r="AR102" s="49">
        <f>SUM(AR2:AR101)</f>
        <v>288879.93037800002</v>
      </c>
      <c r="AS102" s="49">
        <f>SUM(AS2:AS101)</f>
        <v>99.999999999999986</v>
      </c>
      <c r="AT102" s="35"/>
    </row>
    <row r="103" spans="1:47">
      <c r="A103" s="58" t="s">
        <v>67</v>
      </c>
      <c r="B103" s="58" t="s">
        <v>65</v>
      </c>
      <c r="C103" s="58" t="s">
        <v>65</v>
      </c>
      <c r="D103" s="58" t="s">
        <v>65</v>
      </c>
      <c r="E103" s="58" t="s">
        <v>65</v>
      </c>
      <c r="F103" s="58" t="s">
        <v>65</v>
      </c>
      <c r="G103" s="58"/>
      <c r="H103" s="58" t="s">
        <v>65</v>
      </c>
      <c r="I103" s="58" t="s">
        <v>65</v>
      </c>
      <c r="J103" s="58" t="s">
        <v>65</v>
      </c>
      <c r="K103" s="58" t="s">
        <v>65</v>
      </c>
      <c r="L103" s="58" t="s">
        <v>65</v>
      </c>
      <c r="M103" s="58" t="s">
        <v>65</v>
      </c>
      <c r="N103" s="58" t="s">
        <v>65</v>
      </c>
      <c r="O103" s="58" t="s">
        <v>65</v>
      </c>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10"/>
      <c r="AQ103" s="10"/>
      <c r="AR103" s="50"/>
      <c r="AS103" s="50"/>
      <c r="AT103" s="36"/>
      <c r="AU103" s="36"/>
    </row>
    <row r="104" spans="1:47">
      <c r="A104" s="7" t="s">
        <v>68</v>
      </c>
      <c r="B104" s="7"/>
      <c r="C104" s="7"/>
      <c r="D104" s="7"/>
      <c r="E104" s="7"/>
      <c r="F104" s="7" t="s">
        <v>65</v>
      </c>
      <c r="G104" s="7"/>
      <c r="H104" s="7"/>
      <c r="I104" s="7"/>
      <c r="J104" s="7"/>
      <c r="K104" s="7"/>
      <c r="L104" s="7"/>
      <c r="M104" s="7"/>
      <c r="N104" s="7" t="s">
        <v>65</v>
      </c>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0"/>
      <c r="AS104" s="50"/>
      <c r="AT104" s="36"/>
      <c r="AU104" s="36"/>
    </row>
    <row r="105" spans="1:47">
      <c r="A105" s="7" t="s">
        <v>69</v>
      </c>
      <c r="B105" s="7" t="s">
        <v>65</v>
      </c>
      <c r="C105" s="7" t="s">
        <v>65</v>
      </c>
      <c r="D105" s="7" t="s">
        <v>65</v>
      </c>
      <c r="E105" s="7" t="s">
        <v>65</v>
      </c>
      <c r="F105" s="7" t="s">
        <v>65</v>
      </c>
      <c r="G105" s="7" t="s">
        <v>65</v>
      </c>
      <c r="H105" s="7" t="s">
        <v>65</v>
      </c>
      <c r="I105" s="7" t="s">
        <v>65</v>
      </c>
      <c r="J105" s="7" t="s">
        <v>65</v>
      </c>
      <c r="K105" s="7" t="s">
        <v>65</v>
      </c>
      <c r="L105" s="7" t="s">
        <v>65</v>
      </c>
      <c r="M105" s="59" t="s">
        <v>65</v>
      </c>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10"/>
      <c r="AQ105" s="10"/>
      <c r="AR105" s="51"/>
      <c r="AS105" s="51"/>
      <c r="AT105" s="36"/>
      <c r="AU105" s="36"/>
    </row>
    <row r="106" spans="1:47">
      <c r="A106" s="7" t="s">
        <v>70</v>
      </c>
      <c r="B106" s="7"/>
      <c r="C106" s="7"/>
      <c r="D106" s="7"/>
      <c r="E106" s="7"/>
      <c r="F106" s="7"/>
      <c r="G106" s="7" t="s">
        <v>65</v>
      </c>
      <c r="H106" s="7" t="s">
        <v>65</v>
      </c>
      <c r="I106" s="7" t="s">
        <v>65</v>
      </c>
      <c r="J106" s="7" t="s">
        <v>65</v>
      </c>
      <c r="K106" s="7" t="s">
        <v>65</v>
      </c>
      <c r="L106" s="7" t="s">
        <v>65</v>
      </c>
      <c r="M106" s="7" t="s">
        <v>65</v>
      </c>
      <c r="N106" s="7" t="s">
        <v>65</v>
      </c>
      <c r="O106" s="59" t="s">
        <v>65</v>
      </c>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10"/>
      <c r="AQ106" s="10"/>
      <c r="AR106" s="51"/>
      <c r="AS106" s="51"/>
      <c r="AT106" s="36"/>
      <c r="AU106" s="36"/>
    </row>
    <row r="107" spans="1:47">
      <c r="A107" s="7" t="s">
        <v>71</v>
      </c>
      <c r="B107" s="7" t="s">
        <v>65</v>
      </c>
      <c r="C107" s="7" t="s">
        <v>65</v>
      </c>
      <c r="D107" s="7" t="s">
        <v>65</v>
      </c>
      <c r="E107" s="7" t="s">
        <v>65</v>
      </c>
      <c r="F107" s="7"/>
      <c r="G107" s="59" t="s">
        <v>65</v>
      </c>
      <c r="H107" s="59" t="s">
        <v>65</v>
      </c>
      <c r="I107" s="59" t="s">
        <v>65</v>
      </c>
      <c r="J107" s="59" t="s">
        <v>65</v>
      </c>
      <c r="K107" s="59" t="s">
        <v>65</v>
      </c>
      <c r="L107" s="59" t="s">
        <v>65</v>
      </c>
      <c r="M107" s="59" t="s">
        <v>65</v>
      </c>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10"/>
      <c r="AQ107" s="10"/>
      <c r="AR107" s="51"/>
      <c r="AS107" s="51"/>
      <c r="AT107" s="36"/>
      <c r="AU107" s="36"/>
    </row>
    <row r="108" spans="1:47">
      <c r="A108" s="7" t="s">
        <v>72</v>
      </c>
      <c r="B108" s="7" t="s">
        <v>65</v>
      </c>
      <c r="C108" s="7" t="s">
        <v>65</v>
      </c>
      <c r="D108" s="7"/>
      <c r="E108" s="7" t="s">
        <v>65</v>
      </c>
      <c r="F108" s="7" t="s">
        <v>65</v>
      </c>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10"/>
      <c r="AQ108" s="10"/>
      <c r="AR108" s="51"/>
      <c r="AS108" s="51"/>
      <c r="AT108" s="36"/>
      <c r="AU108" s="36"/>
    </row>
    <row r="109" spans="1:47">
      <c r="A109" s="60" t="s">
        <v>73</v>
      </c>
      <c r="B109" s="61"/>
      <c r="C109" s="61"/>
      <c r="D109" s="61"/>
      <c r="E109" s="61"/>
      <c r="F109" s="61"/>
      <c r="G109" s="62"/>
      <c r="H109" s="62" t="s">
        <v>65</v>
      </c>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10"/>
      <c r="AQ109" s="11"/>
      <c r="AR109" s="51"/>
      <c r="AS109" s="51"/>
      <c r="AT109" s="36"/>
      <c r="AU109" s="36"/>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1"/>
      <c r="AS110" s="51"/>
      <c r="AT110" s="36"/>
      <c r="AU110" s="36"/>
    </row>
    <row r="111" spans="1:47">
      <c r="A111" s="37" t="s">
        <v>74</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2"/>
      <c r="AQ111" s="40"/>
      <c r="AR111" s="52"/>
      <c r="AS111" s="52"/>
    </row>
    <row r="112" spans="1:47">
      <c r="A112" s="30" t="s">
        <v>75</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2"/>
      <c r="AR112" s="53"/>
      <c r="AS112" s="53"/>
    </row>
    <row r="113" spans="1:45">
      <c r="A113" s="5" t="s">
        <v>76</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2"/>
      <c r="AQ113" s="42"/>
      <c r="AR113" s="54"/>
      <c r="AS113" s="54"/>
    </row>
    <row r="114" spans="1:45">
      <c r="A114" s="6" t="s">
        <v>77</v>
      </c>
      <c r="B114" s="81" t="s">
        <v>78</v>
      </c>
      <c r="C114" s="82"/>
      <c r="D114" s="82"/>
      <c r="E114" s="82"/>
      <c r="F114" s="82"/>
      <c r="G114" s="82"/>
      <c r="H114" s="82"/>
      <c r="I114" s="82"/>
      <c r="J114" s="82"/>
      <c r="K114" s="82"/>
      <c r="L114" s="82"/>
      <c r="M114" s="82"/>
      <c r="N114" s="82"/>
      <c r="O114" s="82"/>
      <c r="P114" s="82"/>
      <c r="Q114" s="82"/>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2"/>
      <c r="AQ114" s="11"/>
      <c r="AR114" s="55"/>
      <c r="AS114" s="55"/>
    </row>
    <row r="115" spans="1:45" ht="15.75" customHeight="1">
      <c r="A115" s="4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6"/>
      <c r="AS115" s="56"/>
    </row>
    <row r="219" spans="12:12" ht="15" customHeight="1">
      <c r="L219" s="34" t="s">
        <v>79</v>
      </c>
    </row>
  </sheetData>
  <autoFilter ref="A1:AT109" xr:uid="{8FEA7034-7C2D-4492-94A2-FA509F726479}"/>
  <mergeCells count="1">
    <mergeCell ref="B114:Q114"/>
  </mergeCells>
  <phoneticPr fontId="6" type="noConversion"/>
  <conditionalFormatting sqref="A1:A110 A111:F111 B112:F112 A113:F113 B114 A115:F1048576">
    <cfRule type="beginsWith" dxfId="38" priority="110" operator="beginsWith" text="01">
      <formula>LEFT(A1,LEN("01"))="01"</formula>
    </cfRule>
    <cfRule type="beginsWith" dxfId="37" priority="103" operator="beginsWith" text="08">
      <formula>LEFT(A1,LEN("08"))="08"</formula>
    </cfRule>
    <cfRule type="beginsWith" dxfId="36" priority="102" operator="beginsWith" text="09">
      <formula>LEFT(A1,LEN("09"))="09"</formula>
    </cfRule>
    <cfRule type="beginsWith" dxfId="35" priority="101" operator="beginsWith" text="10">
      <formula>LEFT(A1,LEN("10"))="10"</formula>
    </cfRule>
    <cfRule type="beginsWith" dxfId="34" priority="100" operator="beginsWith" text="11">
      <formula>LEFT(A1,LEN("11"))="11"</formula>
    </cfRule>
    <cfRule type="beginsWith" dxfId="33" priority="99" operator="beginsWith" text="12">
      <formula>LEFT(A1,LEN("12"))="12"</formula>
    </cfRule>
    <cfRule type="beginsWith" dxfId="32" priority="98" operator="beginsWith" text="13">
      <formula>LEFT(A1,LEN("13"))="13"</formula>
    </cfRule>
    <cfRule type="beginsWith" dxfId="31" priority="104" operator="beginsWith" text="07">
      <formula>LEFT(A1,LEN("07"))="07"</formula>
    </cfRule>
    <cfRule type="beginsWith" dxfId="30" priority="105" operator="beginsWith" text="06">
      <formula>LEFT(A1,LEN("06"))="06"</formula>
    </cfRule>
    <cfRule type="beginsWith" dxfId="29" priority="106" operator="beginsWith" text="05">
      <formula>LEFT(A1,LEN("05"))="05"</formula>
    </cfRule>
    <cfRule type="beginsWith" dxfId="28" priority="107" operator="beginsWith" text="04">
      <formula>LEFT(A1,LEN("04"))="04"</formula>
    </cfRule>
    <cfRule type="beginsWith" dxfId="27" priority="108" operator="beginsWith" text="03">
      <formula>LEFT(A1,LEN("03"))="03"</formula>
    </cfRule>
    <cfRule type="beginsWith" dxfId="26" priority="109" operator="beginsWith" text="02">
      <formula>LEFT(A1,LEN("02"))="02"</formula>
    </cfRule>
  </conditionalFormatting>
  <conditionalFormatting sqref="M2:O20">
    <cfRule type="beginsWith" dxfId="25" priority="8" operator="beginsWith" text="06">
      <formula>LEFT(M2,LEN("06"))="06"</formula>
    </cfRule>
    <cfRule type="beginsWith" dxfId="24" priority="9" operator="beginsWith" text="05">
      <formula>LEFT(M2,LEN("05"))="05"</formula>
    </cfRule>
    <cfRule type="beginsWith" dxfId="23" priority="10" operator="beginsWith" text="04">
      <formula>LEFT(M2,LEN("04"))="04"</formula>
    </cfRule>
    <cfRule type="beginsWith" dxfId="22" priority="11" operator="beginsWith" text="03">
      <formula>LEFT(M2,LEN("03"))="03"</formula>
    </cfRule>
    <cfRule type="beginsWith" dxfId="21" priority="12" operator="beginsWith" text="02">
      <formula>LEFT(M2,LEN("02"))="02"</formula>
    </cfRule>
    <cfRule type="beginsWith" dxfId="20" priority="13" operator="beginsWith" text="01">
      <formula>LEFT(M2,LEN("01"))="01"</formula>
    </cfRule>
    <cfRule type="beginsWith" dxfId="19" priority="1" operator="beginsWith" text="13">
      <formula>LEFT(M2,LEN("13"))="13"</formula>
    </cfRule>
    <cfRule type="beginsWith" dxfId="18" priority="2" operator="beginsWith" text="12">
      <formula>LEFT(M2,LEN("12"))="12"</formula>
    </cfRule>
    <cfRule type="beginsWith" dxfId="17" priority="3" operator="beginsWith" text="11">
      <formula>LEFT(M2,LEN("11"))="11"</formula>
    </cfRule>
    <cfRule type="beginsWith" dxfId="16" priority="4" operator="beginsWith" text="10">
      <formula>LEFT(M2,LEN("10"))="10"</formula>
    </cfRule>
    <cfRule type="beginsWith" dxfId="15" priority="5" operator="beginsWith" text="09">
      <formula>LEFT(M2,LEN("09"))="09"</formula>
    </cfRule>
    <cfRule type="beginsWith" dxfId="14" priority="6" operator="beginsWith" text="08">
      <formula>LEFT(M2,LEN("08"))="08"</formula>
    </cfRule>
    <cfRule type="beginsWith" dxfId="13" priority="7" operator="beginsWith" text="07">
      <formula>LEFT(M2,LEN("07"))="07"</formula>
    </cfRule>
  </conditionalFormatting>
  <conditionalFormatting sqref="O13:AO20 AT1:AT2 R2:AO12 AT5 AT9:AT10 AT13 AT16 F21:AO101">
    <cfRule type="beginsWith" dxfId="12" priority="20" operator="beginsWith" text="13">
      <formula>LEFT(F1,LEN("13"))="13"</formula>
    </cfRule>
  </conditionalFormatting>
  <conditionalFormatting sqref="AT1:AT2 R2:AO12 AT5 AT9:AT10 AT13 O13:AO20 AT16 F21:AO101">
    <cfRule type="beginsWith" dxfId="11" priority="25" operator="beginsWith" text="08">
      <formula>LEFT(F1,LEN("08"))="08"</formula>
    </cfRule>
    <cfRule type="beginsWith" dxfId="10" priority="24" operator="beginsWith" text="09">
      <formula>LEFT(F1,LEN("09"))="09"</formula>
    </cfRule>
    <cfRule type="beginsWith" dxfId="9" priority="23" operator="beginsWith" text="10">
      <formula>LEFT(F1,LEN("10"))="10"</formula>
    </cfRule>
    <cfRule type="beginsWith" dxfId="8" priority="22" operator="beginsWith" text="11">
      <formula>LEFT(F1,LEN("11"))="11"</formula>
    </cfRule>
    <cfRule type="beginsWith" dxfId="7" priority="21" operator="beginsWith" text="12">
      <formula>LEFT(F1,LEN("12"))="12"</formula>
    </cfRule>
    <cfRule type="beginsWith" dxfId="6" priority="27" operator="beginsWith" text="06">
      <formula>LEFT(F1,LEN("06"))="06"</formula>
    </cfRule>
    <cfRule type="beginsWith" dxfId="5" priority="28" operator="beginsWith" text="05">
      <formula>LEFT(F1,LEN("05"))="05"</formula>
    </cfRule>
    <cfRule type="beginsWith" dxfId="4" priority="29" operator="beginsWith" text="04">
      <formula>LEFT(F1,LEN("04"))="04"</formula>
    </cfRule>
    <cfRule type="beginsWith" dxfId="3" priority="30" operator="beginsWith" text="03">
      <formula>LEFT(F1,LEN("03"))="03"</formula>
    </cfRule>
    <cfRule type="beginsWith" dxfId="2" priority="31" operator="beginsWith" text="02">
      <formula>LEFT(F1,LEN("02"))="02"</formula>
    </cfRule>
    <cfRule type="beginsWith" dxfId="1" priority="32" operator="beginsWith" text="01">
      <formula>LEFT(F1,LEN("01"))="01"</formula>
    </cfRule>
    <cfRule type="beginsWith" dxfId="0" priority="26" operator="beginsWith" text="07">
      <formula>LEFT(F1,LEN("07"))="07"</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F13" sqref="F13"/>
    </sheetView>
  </sheetViews>
  <sheetFormatPr defaultColWidth="11.42578125" defaultRowHeight="15"/>
  <cols>
    <col min="1" max="3" width="28.42578125" style="29" customWidth="1"/>
  </cols>
  <sheetData>
    <row r="1" spans="1:3">
      <c r="A1" s="63" t="s">
        <v>80</v>
      </c>
      <c r="B1" s="63" t="s">
        <v>81</v>
      </c>
      <c r="C1" s="63" t="s">
        <v>82</v>
      </c>
    </row>
    <row r="2" spans="1:3">
      <c r="A2" s="28">
        <v>1</v>
      </c>
      <c r="B2" s="28" t="str" cm="1">
        <f t="array" ref="B2:B14">TRANSPOSE(_xlfn._xlws.FILTER('Aptitud final'!1:1,'Aptitud final'!103:103="X"))</f>
        <v>avicultura_engorde</v>
      </c>
      <c r="C2" s="28" t="s">
        <v>17</v>
      </c>
    </row>
    <row r="3" spans="1:3">
      <c r="A3" s="28">
        <f>IF(B3="","",A2+1)</f>
        <v>2</v>
      </c>
      <c r="B3" s="28" t="str">
        <v>avicultura_postura</v>
      </c>
      <c r="C3" s="28" t="s">
        <v>17</v>
      </c>
    </row>
    <row r="4" spans="1:3">
      <c r="A4" s="28">
        <f t="shared" ref="A4:A67" si="0">IF(B4="","",A3+1)</f>
        <v>3</v>
      </c>
      <c r="B4" s="28" t="str">
        <v>ganaderia_dp</v>
      </c>
      <c r="C4" s="28" t="s">
        <v>17</v>
      </c>
    </row>
    <row r="5" spans="1:3">
      <c r="A5" s="28">
        <f t="shared" si="0"/>
        <v>4</v>
      </c>
      <c r="B5" s="28" t="str">
        <v>porcicultura_cria_levante</v>
      </c>
      <c r="C5" s="28" t="s">
        <v>16</v>
      </c>
    </row>
    <row r="6" spans="1:3">
      <c r="A6" s="28">
        <f t="shared" si="0"/>
        <v>5</v>
      </c>
      <c r="B6" s="28" t="str">
        <v>piscicultura_cachama</v>
      </c>
      <c r="C6" s="28" t="s">
        <v>17</v>
      </c>
    </row>
    <row r="7" spans="1:3">
      <c r="A7" s="28">
        <f t="shared" si="0"/>
        <v>6</v>
      </c>
      <c r="B7" s="28" t="str">
        <v>cacao_platano</v>
      </c>
      <c r="C7" s="28" t="s">
        <v>22</v>
      </c>
    </row>
    <row r="8" spans="1:3">
      <c r="A8" s="28">
        <f t="shared" si="0"/>
        <v>7</v>
      </c>
      <c r="B8" s="28" t="str">
        <v>arroz_secano_mecanizado</v>
      </c>
      <c r="C8" s="28" t="s">
        <v>10</v>
      </c>
    </row>
    <row r="9" spans="1:3">
      <c r="A9" s="28">
        <f t="shared" si="0"/>
        <v>8</v>
      </c>
      <c r="B9" s="28" t="str">
        <v>cana_panelera</v>
      </c>
      <c r="C9" s="28" t="s">
        <v>16</v>
      </c>
    </row>
    <row r="10" spans="1:3">
      <c r="A10" s="28">
        <f t="shared" si="0"/>
        <v>9</v>
      </c>
      <c r="B10" s="28" t="str">
        <v>maiz_amarillo_tradicional</v>
      </c>
      <c r="C10" s="28" t="s">
        <v>30</v>
      </c>
    </row>
    <row r="11" spans="1:3">
      <c r="A11" s="28">
        <f t="shared" si="0"/>
        <v>10</v>
      </c>
      <c r="B11" s="28" t="str">
        <v>maiz_amarillo_tradicional_1</v>
      </c>
      <c r="C11" s="28" t="s">
        <v>30</v>
      </c>
    </row>
    <row r="12" spans="1:3">
      <c r="A12" s="28">
        <f t="shared" si="0"/>
        <v>11</v>
      </c>
      <c r="B12" s="28" t="str">
        <v>maracuya</v>
      </c>
      <c r="C12" s="28" t="s">
        <v>10</v>
      </c>
    </row>
    <row r="13" spans="1:3">
      <c r="A13" s="28">
        <f t="shared" si="0"/>
        <v>12</v>
      </c>
      <c r="B13" s="28" t="str">
        <v>borojo</v>
      </c>
      <c r="C13" s="28" t="s">
        <v>10</v>
      </c>
    </row>
    <row r="14" spans="1:3">
      <c r="A14" s="28">
        <f t="shared" si="0"/>
        <v>13</v>
      </c>
      <c r="B14" s="28" t="str">
        <v>platano</v>
      </c>
      <c r="C14" s="28" t="s">
        <v>10</v>
      </c>
    </row>
    <row r="15" spans="1:3">
      <c r="A15" s="28" t="str">
        <f t="shared" si="0"/>
        <v/>
      </c>
      <c r="B15" s="28"/>
      <c r="C15" s="28"/>
    </row>
    <row r="16" spans="1:3">
      <c r="A16" s="28" t="str">
        <f t="shared" si="0"/>
        <v/>
      </c>
      <c r="B16" s="28"/>
      <c r="C16" s="28"/>
    </row>
    <row r="17" spans="1:3">
      <c r="A17" s="28" t="str">
        <f t="shared" si="0"/>
        <v/>
      </c>
      <c r="B17" s="28"/>
      <c r="C17" s="28"/>
    </row>
    <row r="18" spans="1:3">
      <c r="A18" s="28" t="str">
        <f>IF(B18="","",A17+1)</f>
        <v/>
      </c>
      <c r="B18" s="28"/>
      <c r="C18" s="28"/>
    </row>
    <row r="19" spans="1:3">
      <c r="A19" s="28" t="str">
        <f>IF(B19="","",A18+1)</f>
        <v/>
      </c>
      <c r="B19" s="28"/>
      <c r="C19" s="28"/>
    </row>
    <row r="20" spans="1:3">
      <c r="A20" s="28" t="str">
        <f>IF(B20="","",A19+1)</f>
        <v/>
      </c>
      <c r="B20" s="28"/>
      <c r="C20" s="28"/>
    </row>
    <row r="21" spans="1:3">
      <c r="A21" s="28" t="str">
        <f>IF(B21="","",A20+1)</f>
        <v/>
      </c>
      <c r="B21" s="28"/>
      <c r="C21" s="28"/>
    </row>
    <row r="22" spans="1:3">
      <c r="A22" s="29" t="str">
        <f t="shared" si="0"/>
        <v/>
      </c>
    </row>
    <row r="23" spans="1:3">
      <c r="A23" s="29" t="str">
        <f t="shared" si="0"/>
        <v/>
      </c>
    </row>
    <row r="24" spans="1:3">
      <c r="A24" s="29" t="str">
        <f t="shared" si="0"/>
        <v/>
      </c>
    </row>
    <row r="25" spans="1:3">
      <c r="A25" s="29" t="str">
        <f t="shared" si="0"/>
        <v/>
      </c>
    </row>
    <row r="26" spans="1:3">
      <c r="A26" s="29" t="str">
        <f t="shared" si="0"/>
        <v/>
      </c>
    </row>
    <row r="27" spans="1:3">
      <c r="A27" s="29" t="str">
        <f t="shared" si="0"/>
        <v/>
      </c>
    </row>
    <row r="28" spans="1:3">
      <c r="A28" s="29" t="str">
        <f t="shared" si="0"/>
        <v/>
      </c>
    </row>
    <row r="29" spans="1:3">
      <c r="A29" s="29" t="str">
        <f t="shared" si="0"/>
        <v/>
      </c>
    </row>
    <row r="30" spans="1:3">
      <c r="A30" s="29" t="str">
        <f t="shared" si="0"/>
        <v/>
      </c>
    </row>
    <row r="31" spans="1:3">
      <c r="A31" s="29" t="str">
        <f t="shared" si="0"/>
        <v/>
      </c>
    </row>
    <row r="32" spans="1:3">
      <c r="A32" s="29" t="str">
        <f t="shared" si="0"/>
        <v/>
      </c>
    </row>
    <row r="33" spans="1:1">
      <c r="A33" s="29" t="str">
        <f t="shared" si="0"/>
        <v/>
      </c>
    </row>
    <row r="34" spans="1:1">
      <c r="A34" s="29" t="str">
        <f t="shared" si="0"/>
        <v/>
      </c>
    </row>
    <row r="35" spans="1:1">
      <c r="A35" s="29" t="str">
        <f t="shared" si="0"/>
        <v/>
      </c>
    </row>
    <row r="36" spans="1:1">
      <c r="A36" s="29" t="str">
        <f t="shared" si="0"/>
        <v/>
      </c>
    </row>
    <row r="37" spans="1:1">
      <c r="A37" s="29" t="str">
        <f t="shared" si="0"/>
        <v/>
      </c>
    </row>
    <row r="38" spans="1:1">
      <c r="A38" s="29" t="str">
        <f t="shared" si="0"/>
        <v/>
      </c>
    </row>
    <row r="39" spans="1:1">
      <c r="A39" s="29" t="str">
        <f t="shared" si="0"/>
        <v/>
      </c>
    </row>
    <row r="40" spans="1:1">
      <c r="A40" s="29" t="str">
        <f t="shared" si="0"/>
        <v/>
      </c>
    </row>
    <row r="41" spans="1:1">
      <c r="A41" s="29" t="str">
        <f t="shared" si="0"/>
        <v/>
      </c>
    </row>
    <row r="42" spans="1:1">
      <c r="A42" s="29" t="str">
        <f t="shared" si="0"/>
        <v/>
      </c>
    </row>
    <row r="43" spans="1:1">
      <c r="A43" s="29" t="str">
        <f t="shared" si="0"/>
        <v/>
      </c>
    </row>
    <row r="44" spans="1:1">
      <c r="A44" s="29" t="str">
        <f t="shared" si="0"/>
        <v/>
      </c>
    </row>
    <row r="45" spans="1:1">
      <c r="A45" s="29" t="str">
        <f t="shared" si="0"/>
        <v/>
      </c>
    </row>
    <row r="46" spans="1:1">
      <c r="A46" s="29" t="str">
        <f t="shared" si="0"/>
        <v/>
      </c>
    </row>
    <row r="47" spans="1:1">
      <c r="A47" s="29" t="str">
        <f t="shared" si="0"/>
        <v/>
      </c>
    </row>
    <row r="48" spans="1:1">
      <c r="A48" s="29" t="str">
        <f t="shared" si="0"/>
        <v/>
      </c>
    </row>
    <row r="49" spans="1:1">
      <c r="A49" s="29" t="str">
        <f t="shared" si="0"/>
        <v/>
      </c>
    </row>
    <row r="50" spans="1:1">
      <c r="A50" s="29" t="str">
        <f t="shared" si="0"/>
        <v/>
      </c>
    </row>
    <row r="51" spans="1:1">
      <c r="A51" s="29" t="str">
        <f t="shared" si="0"/>
        <v/>
      </c>
    </row>
    <row r="52" spans="1:1">
      <c r="A52" s="29" t="str">
        <f t="shared" si="0"/>
        <v/>
      </c>
    </row>
    <row r="53" spans="1:1">
      <c r="A53" s="29" t="str">
        <f t="shared" si="0"/>
        <v/>
      </c>
    </row>
    <row r="54" spans="1:1">
      <c r="A54" s="29" t="str">
        <f t="shared" si="0"/>
        <v/>
      </c>
    </row>
    <row r="55" spans="1:1">
      <c r="A55" s="29" t="str">
        <f t="shared" si="0"/>
        <v/>
      </c>
    </row>
    <row r="56" spans="1:1">
      <c r="A56" s="29" t="str">
        <f t="shared" si="0"/>
        <v/>
      </c>
    </row>
    <row r="57" spans="1:1">
      <c r="A57" s="29" t="str">
        <f t="shared" si="0"/>
        <v/>
      </c>
    </row>
    <row r="58" spans="1:1">
      <c r="A58" s="29" t="str">
        <f t="shared" si="0"/>
        <v/>
      </c>
    </row>
    <row r="59" spans="1:1">
      <c r="A59" s="29" t="str">
        <f t="shared" si="0"/>
        <v/>
      </c>
    </row>
    <row r="60" spans="1:1">
      <c r="A60" s="29" t="str">
        <f t="shared" si="0"/>
        <v/>
      </c>
    </row>
    <row r="61" spans="1:1">
      <c r="A61" s="29" t="str">
        <f t="shared" si="0"/>
        <v/>
      </c>
    </row>
    <row r="62" spans="1:1">
      <c r="A62" s="29" t="str">
        <f t="shared" si="0"/>
        <v/>
      </c>
    </row>
    <row r="63" spans="1:1">
      <c r="A63" s="29" t="str">
        <f t="shared" si="0"/>
        <v/>
      </c>
    </row>
    <row r="64" spans="1:1">
      <c r="A64" s="29" t="str">
        <f t="shared" si="0"/>
        <v/>
      </c>
    </row>
    <row r="65" spans="1:1">
      <c r="A65" s="29" t="str">
        <f t="shared" si="0"/>
        <v/>
      </c>
    </row>
    <row r="66" spans="1:1">
      <c r="A66" s="29" t="str">
        <f t="shared" si="0"/>
        <v/>
      </c>
    </row>
    <row r="67" spans="1:1">
      <c r="A67" s="29" t="str">
        <f t="shared" si="0"/>
        <v/>
      </c>
    </row>
    <row r="68" spans="1:1">
      <c r="A68" s="29" t="str">
        <f t="shared" ref="A68:A100" si="1">IF(B68="","",A67+1)</f>
        <v/>
      </c>
    </row>
    <row r="69" spans="1:1">
      <c r="A69" s="29" t="str">
        <f t="shared" si="1"/>
        <v/>
      </c>
    </row>
    <row r="70" spans="1:1">
      <c r="A70" s="29" t="str">
        <f t="shared" si="1"/>
        <v/>
      </c>
    </row>
    <row r="71" spans="1:1">
      <c r="A71" s="29" t="str">
        <f t="shared" si="1"/>
        <v/>
      </c>
    </row>
    <row r="72" spans="1:1">
      <c r="A72" s="29" t="str">
        <f t="shared" si="1"/>
        <v/>
      </c>
    </row>
    <row r="73" spans="1:1">
      <c r="A73" s="29" t="str">
        <f t="shared" si="1"/>
        <v/>
      </c>
    </row>
    <row r="74" spans="1:1">
      <c r="A74" s="29" t="str">
        <f t="shared" si="1"/>
        <v/>
      </c>
    </row>
    <row r="75" spans="1:1">
      <c r="A75" s="29" t="str">
        <f t="shared" si="1"/>
        <v/>
      </c>
    </row>
    <row r="76" spans="1:1">
      <c r="A76" s="29" t="str">
        <f t="shared" si="1"/>
        <v/>
      </c>
    </row>
    <row r="77" spans="1:1">
      <c r="A77" s="29" t="str">
        <f t="shared" si="1"/>
        <v/>
      </c>
    </row>
    <row r="78" spans="1:1">
      <c r="A78" s="29" t="str">
        <f t="shared" si="1"/>
        <v/>
      </c>
    </row>
    <row r="79" spans="1:1">
      <c r="A79" s="29" t="str">
        <f t="shared" si="1"/>
        <v/>
      </c>
    </row>
    <row r="80" spans="1:1">
      <c r="A80" s="29" t="str">
        <f t="shared" si="1"/>
        <v/>
      </c>
    </row>
    <row r="81" spans="1:1">
      <c r="A81" s="29" t="str">
        <f t="shared" si="1"/>
        <v/>
      </c>
    </row>
    <row r="82" spans="1:1">
      <c r="A82" s="29" t="str">
        <f t="shared" si="1"/>
        <v/>
      </c>
    </row>
    <row r="83" spans="1:1">
      <c r="A83" s="29" t="str">
        <f t="shared" si="1"/>
        <v/>
      </c>
    </row>
    <row r="84" spans="1:1">
      <c r="A84" s="29" t="str">
        <f t="shared" si="1"/>
        <v/>
      </c>
    </row>
    <row r="85" spans="1:1">
      <c r="A85" s="29" t="str">
        <f t="shared" si="1"/>
        <v/>
      </c>
    </row>
    <row r="86" spans="1:1">
      <c r="A86" s="29" t="str">
        <f t="shared" si="1"/>
        <v/>
      </c>
    </row>
    <row r="87" spans="1:1">
      <c r="A87" s="29" t="str">
        <f t="shared" si="1"/>
        <v/>
      </c>
    </row>
    <row r="88" spans="1:1">
      <c r="A88" s="29" t="str">
        <f t="shared" si="1"/>
        <v/>
      </c>
    </row>
    <row r="89" spans="1:1">
      <c r="A89" s="29" t="str">
        <f t="shared" si="1"/>
        <v/>
      </c>
    </row>
    <row r="90" spans="1:1">
      <c r="A90" s="29" t="str">
        <f t="shared" si="1"/>
        <v/>
      </c>
    </row>
    <row r="91" spans="1:1">
      <c r="A91" s="29" t="str">
        <f t="shared" si="1"/>
        <v/>
      </c>
    </row>
    <row r="92" spans="1:1">
      <c r="A92" s="29" t="str">
        <f t="shared" si="1"/>
        <v/>
      </c>
    </row>
    <row r="93" spans="1:1">
      <c r="A93" s="29" t="str">
        <f t="shared" si="1"/>
        <v/>
      </c>
    </row>
    <row r="94" spans="1:1">
      <c r="A94" s="29" t="str">
        <f t="shared" si="1"/>
        <v/>
      </c>
    </row>
    <row r="95" spans="1:1">
      <c r="A95" s="29" t="str">
        <f t="shared" si="1"/>
        <v/>
      </c>
    </row>
    <row r="96" spans="1:1">
      <c r="A96" s="29" t="str">
        <f t="shared" si="1"/>
        <v/>
      </c>
    </row>
    <row r="97" spans="1:1">
      <c r="A97" s="29" t="str">
        <f t="shared" si="1"/>
        <v/>
      </c>
    </row>
    <row r="98" spans="1:1">
      <c r="A98" s="29" t="str">
        <f t="shared" si="1"/>
        <v/>
      </c>
    </row>
    <row r="99" spans="1:1">
      <c r="A99" s="29" t="str">
        <f t="shared" si="1"/>
        <v/>
      </c>
    </row>
    <row r="100" spans="1:1">
      <c r="A100" s="29"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A151" workbookViewId="0">
      <selection activeCell="H18" sqref="H18"/>
    </sheetView>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batata</v>
      </c>
      <c r="C50" t="str">
        <v>batata</v>
      </c>
    </row>
    <row r="51" spans="1:3">
      <c r="A51" s="1" t="str">
        <v>agricola</v>
      </c>
      <c r="B51" s="1" t="str">
        <v>berenjena</v>
      </c>
      <c r="C51" t="str">
        <v>berenjena</v>
      </c>
    </row>
    <row r="52" spans="1:3">
      <c r="A52" s="1" t="str">
        <v>agricola</v>
      </c>
      <c r="B52" s="1" t="str">
        <v>bijao</v>
      </c>
      <c r="C52" t="str">
        <v>bijao</v>
      </c>
    </row>
    <row r="53" spans="1:3">
      <c r="A53" s="1" t="str">
        <v>agricola</v>
      </c>
      <c r="B53" s="1" t="str">
        <v>bore</v>
      </c>
      <c r="C53" t="str">
        <v>bore</v>
      </c>
    </row>
    <row r="54" spans="1:3">
      <c r="A54" s="1" t="str">
        <v>agricola</v>
      </c>
      <c r="B54" s="1" t="str">
        <v>borojo</v>
      </c>
      <c r="C54" t="str">
        <v>borojó</v>
      </c>
    </row>
    <row r="55" spans="1:3">
      <c r="A55" s="1" t="str">
        <v>agricola</v>
      </c>
      <c r="B55" s="1" t="str">
        <v>brevo</v>
      </c>
      <c r="C55" t="str">
        <v>brevo</v>
      </c>
    </row>
    <row r="56" spans="1:3">
      <c r="A56" s="1" t="str">
        <v>agricola</v>
      </c>
      <c r="B56" s="1" t="str">
        <v>brocoli</v>
      </c>
      <c r="C56" t="str">
        <v>brócoli</v>
      </c>
    </row>
    <row r="57" spans="1:3">
      <c r="A57" s="1" t="str">
        <v>pecuaria</v>
      </c>
      <c r="B57" s="1" t="str">
        <v>bufalos</v>
      </c>
      <c r="C57" t="str">
        <v>búfalos</v>
      </c>
    </row>
    <row r="58" spans="1:3">
      <c r="A58" s="1" t="str">
        <v>agricola</v>
      </c>
      <c r="B58" s="1" t="str">
        <v>cacao</v>
      </c>
      <c r="C58" t="str">
        <v>cacao</v>
      </c>
    </row>
    <row r="59" spans="1:3">
      <c r="A59" s="1" t="str">
        <v>agricola</v>
      </c>
      <c r="B59" s="1" t="str">
        <v>cacao_aguacate</v>
      </c>
      <c r="C59" t="str">
        <v>cacao en asocio con aguacate</v>
      </c>
    </row>
    <row r="60" spans="1:3">
      <c r="A60" s="1" t="str">
        <v>agricola</v>
      </c>
      <c r="B60" s="1" t="str">
        <v>cacao_banano</v>
      </c>
      <c r="C60" t="str">
        <v>cacao en asocio con banano</v>
      </c>
    </row>
    <row r="61" spans="1:3">
      <c r="A61" s="1" t="str">
        <v>agricola</v>
      </c>
      <c r="B61" s="1" t="str">
        <v>cacao_banano_aguacate</v>
      </c>
      <c r="C61" t="str">
        <v>cacao en asocio con banano y aguacate</v>
      </c>
    </row>
    <row r="62" spans="1:3">
      <c r="A62" s="1" t="str">
        <v>agricola</v>
      </c>
      <c r="B62" s="1" t="str">
        <v>cacao_banano_aguacate_citricos</v>
      </c>
      <c r="C62" t="str">
        <v>cacao en asocio con banano, aguacate y cítricos</v>
      </c>
    </row>
    <row r="63" spans="1:3">
      <c r="A63" s="1" t="str">
        <v>agricola</v>
      </c>
      <c r="B63" s="1" t="str">
        <v>cacao_platano</v>
      </c>
      <c r="C63" t="str">
        <v>cacao en asocio con plátano</v>
      </c>
    </row>
    <row r="64" spans="1:3">
      <c r="A64" s="1" t="str">
        <v>agricola</v>
      </c>
      <c r="B64" s="1" t="str">
        <v>cacao_platano_aguacate</v>
      </c>
      <c r="C64" t="str">
        <v>cacao en asocio con plátano y aguacate</v>
      </c>
    </row>
    <row r="65" spans="1:3">
      <c r="A65" s="1" t="str">
        <v>agricola</v>
      </c>
      <c r="B65" s="1" t="str">
        <v>cacao_platano_aguacate_citricos</v>
      </c>
      <c r="C65" t="str">
        <v>cacao en asocio con plátano, aguacate y cítricos</v>
      </c>
    </row>
    <row r="66" spans="1:3">
      <c r="A66" s="1" t="str">
        <v>agricola</v>
      </c>
      <c r="B66" s="1" t="str">
        <v>cacao_sombrio</v>
      </c>
      <c r="C66" t="str">
        <v>cacao sombrío</v>
      </c>
    </row>
    <row r="67" spans="1:3">
      <c r="A67" s="1" t="str">
        <v>agricola</v>
      </c>
      <c r="B67" s="1" t="str">
        <v>cafe</v>
      </c>
      <c r="C67" t="str">
        <v>café</v>
      </c>
    </row>
    <row r="68" spans="1:3">
      <c r="A68" s="1" t="str">
        <v>agricola</v>
      </c>
      <c r="B68" s="1" t="str">
        <v>cafe_aguacate</v>
      </c>
      <c r="C68" t="str">
        <v>café en asocio con aguacate</v>
      </c>
    </row>
    <row r="69" spans="1:3">
      <c r="A69" s="1" t="str">
        <v>agricola</v>
      </c>
      <c r="B69" s="1" t="str">
        <v>cafe_banano</v>
      </c>
      <c r="C69" t="str">
        <v>café en asocio con banano</v>
      </c>
    </row>
    <row r="70" spans="1:3">
      <c r="A70" s="1" t="str">
        <v>agricola</v>
      </c>
      <c r="B70" s="1" t="str">
        <v>cafe_banano_citricos</v>
      </c>
      <c r="C70" t="str">
        <v>café en asocio con banano y cítricos</v>
      </c>
    </row>
    <row r="71" spans="1:3">
      <c r="A71" s="1" t="str">
        <v>agricola</v>
      </c>
      <c r="B71" s="1" t="str">
        <v>cafe_frijol</v>
      </c>
      <c r="C71" t="str">
        <v>café en asocio con frijol</v>
      </c>
    </row>
    <row r="72" spans="1:3">
      <c r="A72" s="1" t="str">
        <v>agricola</v>
      </c>
      <c r="B72" s="1" t="str">
        <v>cafe_maiz</v>
      </c>
      <c r="C72" t="str">
        <v>café en asocio con maíz</v>
      </c>
    </row>
    <row r="73" spans="1:3">
      <c r="A73" s="1" t="str">
        <v>agricola</v>
      </c>
      <c r="B73" s="1" t="str">
        <v>cafe_platano</v>
      </c>
      <c r="C73" t="str">
        <v>café en asocio con plátano</v>
      </c>
    </row>
    <row r="74" spans="1:3">
      <c r="A74" s="1" t="str">
        <v>agricola</v>
      </c>
      <c r="B74" s="1" t="str">
        <v>cafe_platano_citricos</v>
      </c>
      <c r="C74" t="str">
        <v>café en asocio con plátano y cítricos</v>
      </c>
    </row>
    <row r="75" spans="1:3">
      <c r="A75" s="1" t="str">
        <v>agricola</v>
      </c>
      <c r="B75" s="1" t="str">
        <v>cafe_sombrio</v>
      </c>
      <c r="C75" t="str">
        <v>café sombrío</v>
      </c>
    </row>
    <row r="76" spans="1:3">
      <c r="A76" s="1" t="str">
        <v>agricola</v>
      </c>
      <c r="B76" s="1" t="str">
        <v>caimo</v>
      </c>
      <c r="C76" t="str">
        <v>caimo</v>
      </c>
    </row>
    <row r="77" spans="1:3">
      <c r="A77" s="1" t="str">
        <v>agricola</v>
      </c>
      <c r="B77" s="1" t="str">
        <v>calabacin</v>
      </c>
      <c r="C77" t="str">
        <v>calabacín</v>
      </c>
    </row>
    <row r="78" spans="1:3">
      <c r="A78" s="1" t="str">
        <v>agricola</v>
      </c>
      <c r="B78" s="1" t="str">
        <v>calabaza</v>
      </c>
      <c r="C78" t="str">
        <v>calabaza</v>
      </c>
    </row>
    <row r="79" spans="1:3">
      <c r="A79" s="1" t="str">
        <v>agricola</v>
      </c>
      <c r="B79" s="1" t="str">
        <v>calendula</v>
      </c>
      <c r="C79" t="str">
        <v>caléndula</v>
      </c>
    </row>
    <row r="80" spans="1:3">
      <c r="A80" s="1" t="str">
        <v>pecuaria</v>
      </c>
      <c r="B80" s="1" t="str">
        <v>camaron</v>
      </c>
      <c r="C80" t="str">
        <v>camarón</v>
      </c>
    </row>
    <row r="81" spans="1:3">
      <c r="A81" s="1" t="str">
        <v>agricola</v>
      </c>
      <c r="B81" s="1" t="str">
        <v>cana</v>
      </c>
      <c r="C81" t="str">
        <v>caña</v>
      </c>
    </row>
    <row r="82" spans="1:3">
      <c r="A82" s="1" t="str">
        <v>agricola</v>
      </c>
      <c r="B82" s="1" t="str">
        <v>cana_de_azucar</v>
      </c>
      <c r="C82" t="str">
        <v>caña de azúcar</v>
      </c>
    </row>
    <row r="83" spans="1:3">
      <c r="A83" s="1" t="str">
        <v>agricola</v>
      </c>
      <c r="B83" s="1" t="str">
        <v>cana_flecha</v>
      </c>
      <c r="C83" t="str">
        <v>caña flecha</v>
      </c>
    </row>
    <row r="84" spans="1:3">
      <c r="A84" s="1" t="str">
        <v>agricola</v>
      </c>
      <c r="B84" s="1" t="str">
        <v>cana_miel</v>
      </c>
      <c r="C84" t="str">
        <v>caña miel</v>
      </c>
    </row>
    <row r="85" spans="1:3">
      <c r="A85" s="1" t="str">
        <v>agricola</v>
      </c>
      <c r="B85" s="1" t="str">
        <v>cana_panelera</v>
      </c>
      <c r="C85" t="str">
        <v>caña panelera</v>
      </c>
    </row>
    <row r="86" spans="1:3">
      <c r="A86" s="1" t="str">
        <v>pecuaria</v>
      </c>
      <c r="B86" s="1" t="str">
        <v>caprinos_carne</v>
      </c>
      <c r="C86" t="str">
        <v>caprinos de carne</v>
      </c>
    </row>
    <row r="87" spans="1:3">
      <c r="A87" s="1" t="str">
        <v>pecuaria</v>
      </c>
      <c r="B87" s="1" t="str">
        <v>caprinos_leche</v>
      </c>
      <c r="C87" t="str">
        <v>caprinos de leche</v>
      </c>
    </row>
    <row r="88" spans="1:3">
      <c r="A88" s="1" t="str">
        <v>pecuaria</v>
      </c>
      <c r="B88" s="1" t="str">
        <v>caprinos_dp</v>
      </c>
      <c r="C88" t="str">
        <v>caprinos doble propósito</v>
      </c>
    </row>
    <row r="89" spans="1:3">
      <c r="A89" s="1" t="str">
        <v>agricola</v>
      </c>
      <c r="B89" s="1" t="str">
        <v>carambolo</v>
      </c>
      <c r="C89" t="str">
        <v>carambolo</v>
      </c>
    </row>
    <row r="90" spans="1:3">
      <c r="A90" s="1" t="str">
        <v>agricola</v>
      </c>
      <c r="B90" s="1" t="str">
        <v>cardamomo</v>
      </c>
      <c r="C90" t="str">
        <v>cardamomo</v>
      </c>
    </row>
    <row r="91" spans="1:3">
      <c r="A91" s="1" t="str">
        <v>agricola</v>
      </c>
      <c r="B91" s="1" t="str">
        <v>caucho</v>
      </c>
      <c r="C91" t="str">
        <v>caucho</v>
      </c>
    </row>
    <row r="92" spans="1:3">
      <c r="A92" s="1" t="str">
        <v>agricola</v>
      </c>
      <c r="B92" s="1" t="str">
        <v>cebada</v>
      </c>
      <c r="C92" t="str">
        <v>cebada</v>
      </c>
    </row>
    <row r="93" spans="1:3">
      <c r="A93" s="1" t="str">
        <v>agricola</v>
      </c>
      <c r="B93" s="1" t="str">
        <v>cebolla_bulbo</v>
      </c>
      <c r="C93" t="str">
        <v>cebolla bulbo</v>
      </c>
    </row>
    <row r="94" spans="1:3">
      <c r="A94" s="1" t="str">
        <v>agricola</v>
      </c>
      <c r="B94" s="1" t="str">
        <v>cebolla_junca</v>
      </c>
      <c r="C94" t="str">
        <v>cebolla junca</v>
      </c>
    </row>
    <row r="95" spans="1:3">
      <c r="A95" s="1" t="str">
        <v>agricola</v>
      </c>
      <c r="B95" s="1" t="str">
        <v>cebolla_rama</v>
      </c>
      <c r="C95" t="str">
        <v>cebolla de rama</v>
      </c>
    </row>
    <row r="96" spans="1:3">
      <c r="A96" s="1" t="str">
        <v>agricola</v>
      </c>
      <c r="B96" s="1" t="str">
        <v>chamba</v>
      </c>
      <c r="C96" t="str">
        <v>chamba</v>
      </c>
    </row>
    <row r="97" spans="1:3">
      <c r="A97" s="1" t="str">
        <v>agricola</v>
      </c>
      <c r="B97" s="1" t="str">
        <v>chirimoya</v>
      </c>
      <c r="C97" t="str">
        <v>chirimoya</v>
      </c>
    </row>
    <row r="98" spans="1:3">
      <c r="A98" s="1" t="str">
        <v>agricola</v>
      </c>
      <c r="B98" s="1" t="str">
        <v>cholupa</v>
      </c>
      <c r="C98" t="str">
        <v>cholupa</v>
      </c>
    </row>
    <row r="99" spans="1:3">
      <c r="A99" s="1" t="str">
        <v>agricola</v>
      </c>
      <c r="B99" s="1" t="str">
        <v>chontaduro</v>
      </c>
      <c r="C99" t="str">
        <v>chontaduro</v>
      </c>
    </row>
    <row r="100" spans="1:3">
      <c r="A100" s="1" t="str">
        <v>agricola</v>
      </c>
      <c r="B100" s="1" t="str">
        <v>cidra_poncil</v>
      </c>
      <c r="C100" t="str">
        <v>cidra poncil</v>
      </c>
    </row>
    <row r="101" spans="1:3">
      <c r="A101" s="1" t="str">
        <v>agricola</v>
      </c>
      <c r="B101" s="1" t="str">
        <v>cilantro</v>
      </c>
      <c r="C101" t="str">
        <v>cilantro</v>
      </c>
    </row>
    <row r="102" spans="1:3">
      <c r="A102" s="1" t="str">
        <v>agricola</v>
      </c>
      <c r="B102" s="1" t="str">
        <v>cilantro_cimarron</v>
      </c>
      <c r="C102" t="str">
        <v>cilantro cimarrón</v>
      </c>
    </row>
    <row r="103" spans="1:3">
      <c r="A103" s="1" t="str">
        <v>agricola</v>
      </c>
      <c r="B103" s="1" t="str">
        <v>ciruela</v>
      </c>
      <c r="C103" t="str">
        <v>ciruela</v>
      </c>
    </row>
    <row r="104" spans="1:3">
      <c r="A104" s="1" t="str">
        <v>agricola</v>
      </c>
      <c r="B104" s="1" t="str">
        <v>ciruela_castilla</v>
      </c>
      <c r="C104" t="str">
        <v>ciruela castilla</v>
      </c>
    </row>
    <row r="105" spans="1:3">
      <c r="A105" s="1" t="str">
        <v>agricola</v>
      </c>
      <c r="B105" s="1" t="str">
        <v>ciruela_costena</v>
      </c>
      <c r="C105" t="str">
        <v>ciruela costeña</v>
      </c>
    </row>
    <row r="106" spans="1:3">
      <c r="A106" s="1" t="str">
        <v>agricola</v>
      </c>
      <c r="B106" s="1" t="str">
        <v>citricos</v>
      </c>
      <c r="C106" t="str">
        <v>cítricos</v>
      </c>
    </row>
    <row r="107" spans="1:3">
      <c r="A107" s="1" t="str">
        <v>agricola</v>
      </c>
      <c r="B107" s="1" t="str">
        <v>coco</v>
      </c>
      <c r="C107" t="str">
        <v>coco</v>
      </c>
    </row>
    <row r="108" spans="1:3">
      <c r="A108" s="1" t="str">
        <v>pecuaria</v>
      </c>
      <c r="B108" s="1" t="str">
        <v>codornices</v>
      </c>
      <c r="C108" t="str">
        <v>codornices</v>
      </c>
    </row>
    <row r="109" spans="1:3">
      <c r="A109" s="1" t="str">
        <v>agricola</v>
      </c>
      <c r="B109" s="1" t="str">
        <v>col</v>
      </c>
      <c r="C109" t="str">
        <v>col</v>
      </c>
    </row>
    <row r="110" spans="1:3">
      <c r="A110" s="1" t="str">
        <v>agricola</v>
      </c>
      <c r="B110" s="1" t="str">
        <v>coliflor</v>
      </c>
      <c r="C110" t="str">
        <v>coliflor</v>
      </c>
    </row>
    <row r="111" spans="1:3">
      <c r="A111" s="1" t="str">
        <v>agricola</v>
      </c>
      <c r="B111" s="1" t="str">
        <v>copoazu</v>
      </c>
      <c r="C111" t="str">
        <v>copoazú</v>
      </c>
    </row>
    <row r="112" spans="1:3">
      <c r="A112" s="1" t="str">
        <v>agricola</v>
      </c>
      <c r="B112" s="1" t="str">
        <v>corozo</v>
      </c>
      <c r="C112" t="str">
        <v>corozo</v>
      </c>
    </row>
    <row r="113" spans="1:3">
      <c r="A113" s="1" t="str">
        <v>agricola</v>
      </c>
      <c r="B113" s="1" t="str">
        <v>cubios</v>
      </c>
      <c r="C113" t="str">
        <v>cubios</v>
      </c>
    </row>
    <row r="114" spans="1:3">
      <c r="A114" s="1" t="str">
        <v>pecuaria</v>
      </c>
      <c r="B114" s="1" t="str">
        <v>cunicultura</v>
      </c>
      <c r="C114" t="str">
        <v>cunicultura</v>
      </c>
    </row>
    <row r="115" spans="1:3">
      <c r="A115" s="1" t="str">
        <v>agricola</v>
      </c>
      <c r="B115" s="1" t="str">
        <v>curcuma</v>
      </c>
      <c r="C115" t="str">
        <v>cúrcuma</v>
      </c>
    </row>
    <row r="116" spans="1:3">
      <c r="A116" s="1" t="str">
        <v>agricola</v>
      </c>
      <c r="B116" s="1" t="str">
        <v>curuba</v>
      </c>
      <c r="C116" t="str">
        <v>curuba</v>
      </c>
    </row>
    <row r="117" spans="1:3">
      <c r="A117" s="1" t="str">
        <v>pecuaria</v>
      </c>
      <c r="B117" s="1" t="str">
        <v>cuyicultura</v>
      </c>
      <c r="C117" t="str">
        <v>cuyicultura</v>
      </c>
    </row>
    <row r="118" spans="1:3">
      <c r="A118" s="1" t="str">
        <v>agricola</v>
      </c>
      <c r="B118" s="1" t="str">
        <v>datil</v>
      </c>
      <c r="C118" t="str">
        <v>dátil</v>
      </c>
    </row>
    <row r="119" spans="1:3">
      <c r="A119" s="1" t="str">
        <v>agricola</v>
      </c>
      <c r="B119" s="1" t="str">
        <v>durazno</v>
      </c>
      <c r="C119" t="str">
        <v>durazno</v>
      </c>
    </row>
    <row r="120" spans="1:3">
      <c r="A120" s="1" t="str">
        <v>agricola</v>
      </c>
      <c r="B120" s="1" t="str">
        <v>esparrago</v>
      </c>
      <c r="C120" t="str">
        <v>espárrago</v>
      </c>
    </row>
    <row r="121" spans="1:3">
      <c r="A121" s="1" t="str">
        <v>agricola</v>
      </c>
      <c r="B121" s="1" t="str">
        <v>espinaca</v>
      </c>
      <c r="C121" t="str">
        <v>espinaca</v>
      </c>
    </row>
    <row r="122" spans="1:3">
      <c r="A122" s="1" t="str">
        <v>agricola</v>
      </c>
      <c r="B122" s="1" t="str">
        <v>estevia</v>
      </c>
      <c r="C122" t="str">
        <v>estevia</v>
      </c>
    </row>
    <row r="123" spans="1:3">
      <c r="A123" s="1" t="str">
        <v>agricola</v>
      </c>
      <c r="B123" s="1" t="str">
        <v>feijoa</v>
      </c>
      <c r="C123" t="str">
        <v>feijoa</v>
      </c>
    </row>
    <row r="124" spans="1:3">
      <c r="A124" s="1" t="str">
        <v>agricola</v>
      </c>
      <c r="B124" s="1" t="str">
        <v>fique</v>
      </c>
      <c r="C124" t="str">
        <v>fique</v>
      </c>
    </row>
    <row r="125" spans="1:3">
      <c r="A125" s="1" t="str">
        <v>agricola</v>
      </c>
      <c r="B125" s="1" t="str">
        <v>frambuesa</v>
      </c>
      <c r="C125" t="str">
        <v>frambuesa</v>
      </c>
    </row>
    <row r="126" spans="1:3">
      <c r="A126" s="1" t="str">
        <v>agricola</v>
      </c>
      <c r="B126" s="1" t="str">
        <v>fresa</v>
      </c>
      <c r="C126" t="str">
        <v>fresa</v>
      </c>
    </row>
    <row r="127" spans="1:3">
      <c r="A127" s="1" t="str">
        <v>agricola</v>
      </c>
      <c r="B127" s="1" t="str">
        <v>frijol</v>
      </c>
      <c r="C127" t="str">
        <v>frijol</v>
      </c>
    </row>
    <row r="128" spans="1:3">
      <c r="A128" s="1" t="str">
        <v>agricola</v>
      </c>
      <c r="B128" s="1" t="str">
        <v>frijol_arbustivo</v>
      </c>
      <c r="C128" t="str">
        <v>frijol arbustivo</v>
      </c>
    </row>
    <row r="129" spans="1:3">
      <c r="A129" s="1" t="str">
        <v>agricola</v>
      </c>
      <c r="B129" s="1" t="str">
        <v>frijol_cabeza_negra</v>
      </c>
      <c r="C129" t="str">
        <v>frijol cabeza negra</v>
      </c>
    </row>
    <row r="130" spans="1:3">
      <c r="A130" s="1" t="str">
        <v>agricola</v>
      </c>
      <c r="B130" s="1" t="str">
        <v>frijol_calima</v>
      </c>
      <c r="C130" t="str">
        <v>frijol calima</v>
      </c>
    </row>
    <row r="131" spans="1:3">
      <c r="A131" s="1" t="str">
        <v>agricola</v>
      </c>
      <c r="B131" s="1" t="str">
        <v>frijol_caraota</v>
      </c>
      <c r="C131" t="str">
        <v>frijol caraota</v>
      </c>
    </row>
    <row r="132" spans="1:3">
      <c r="A132" s="1" t="str">
        <v>agricola</v>
      </c>
      <c r="B132" s="1" t="str">
        <v>frijol_cargamanto</v>
      </c>
      <c r="C132" t="str">
        <v>frijol cargamanto</v>
      </c>
    </row>
    <row r="133" spans="1:3">
      <c r="A133" s="1" t="str">
        <v>agricola</v>
      </c>
      <c r="B133" s="1" t="str">
        <v>frijol_caupi</v>
      </c>
      <c r="C133" t="str">
        <v>frijol caupí</v>
      </c>
    </row>
    <row r="134" spans="1:3">
      <c r="A134" s="1" t="str">
        <v>agricola</v>
      </c>
      <c r="B134" s="1" t="str">
        <v>frijol_rosado</v>
      </c>
      <c r="C134" t="str">
        <v>frijol rosado</v>
      </c>
    </row>
    <row r="135" spans="1:3">
      <c r="A135" s="1" t="str">
        <v>agricola</v>
      </c>
      <c r="B135" s="1" t="str">
        <v>frijol_voluble</v>
      </c>
      <c r="C135" t="str">
        <v>frijol voluble</v>
      </c>
    </row>
    <row r="136" spans="1:3">
      <c r="A136" s="1" t="str">
        <v>agricola</v>
      </c>
      <c r="B136" s="1" t="str">
        <v>frijol_zaragoza</v>
      </c>
      <c r="C136" t="str">
        <v>frijol zaragoza</v>
      </c>
    </row>
    <row r="137" spans="1:3">
      <c r="A137" s="1" t="str">
        <v>pecuaria</v>
      </c>
      <c r="B137" s="1" t="str">
        <v>ganaderia_ceba</v>
      </c>
      <c r="C137" t="str">
        <v>ganadería de ceba</v>
      </c>
    </row>
    <row r="138" spans="1:3">
      <c r="A138" s="1" t="str">
        <v>pecuaria</v>
      </c>
      <c r="B138" s="1" t="str">
        <v>ganaderia_cria</v>
      </c>
      <c r="C138" t="str">
        <v>ganadería de cría</v>
      </c>
    </row>
    <row r="139" spans="1:3">
      <c r="A139" s="1" t="str">
        <v>pecuaria</v>
      </c>
      <c r="B139" s="1" t="str">
        <v>ganaderia_dp</v>
      </c>
      <c r="C139" t="str">
        <v>ganadería doble propósito</v>
      </c>
    </row>
    <row r="140" spans="1:3">
      <c r="A140" s="1" t="str">
        <v>pecuaria</v>
      </c>
      <c r="B140" s="1" t="str">
        <v>ganaderia_leche</v>
      </c>
      <c r="C140" t="str">
        <v>ganadería de leche</v>
      </c>
    </row>
    <row r="141" spans="1:3">
      <c r="A141" s="1" t="str">
        <v>agricola</v>
      </c>
      <c r="B141" s="1" t="str">
        <v>garbanzo</v>
      </c>
      <c r="C141" t="str">
        <v>garbanzo</v>
      </c>
    </row>
    <row r="142" spans="1:3">
      <c r="A142" s="1" t="str">
        <v>agricola</v>
      </c>
      <c r="B142" s="1" t="str">
        <v>girasol</v>
      </c>
      <c r="C142" t="str">
        <v>girasol</v>
      </c>
    </row>
    <row r="143" spans="1:3">
      <c r="A143" s="1" t="str">
        <v>agricola</v>
      </c>
      <c r="B143" s="1" t="str">
        <v>granadilla</v>
      </c>
      <c r="C143" t="str">
        <v>granadilla</v>
      </c>
    </row>
    <row r="144" spans="1:3">
      <c r="A144" s="1" t="str">
        <v>agricola</v>
      </c>
      <c r="B144" s="1" t="str">
        <v>guama</v>
      </c>
      <c r="C144" t="str">
        <v>guama</v>
      </c>
    </row>
    <row r="145" spans="1:3">
      <c r="A145" s="1" t="str">
        <v>agricola</v>
      </c>
      <c r="B145" s="1" t="str">
        <v>guanabana</v>
      </c>
      <c r="C145" t="str">
        <v>guanábana</v>
      </c>
    </row>
    <row r="146" spans="1:3">
      <c r="A146" s="1" t="str">
        <v>agricola</v>
      </c>
      <c r="B146" s="1" t="str">
        <v>guandul</v>
      </c>
      <c r="C146" t="str">
        <v>guandul</v>
      </c>
    </row>
    <row r="147" spans="1:3">
      <c r="A147" s="1" t="str">
        <v>agricola</v>
      </c>
      <c r="B147" s="1" t="str">
        <v>guatila</v>
      </c>
      <c r="C147" t="str">
        <v>guatila</v>
      </c>
    </row>
    <row r="148" spans="1:3">
      <c r="A148" s="1" t="str">
        <v>agricola</v>
      </c>
      <c r="B148" s="1" t="str">
        <v>guayaba</v>
      </c>
      <c r="C148" t="str">
        <v>guayaba</v>
      </c>
    </row>
    <row r="149" spans="1:3">
      <c r="A149" s="1" t="str">
        <v>agricola</v>
      </c>
      <c r="B149" s="1" t="str">
        <v>guayaba_agria</v>
      </c>
      <c r="C149" t="str">
        <v>guayaba agria</v>
      </c>
    </row>
    <row r="150" spans="1:3">
      <c r="A150" s="1" t="str">
        <v>agricola</v>
      </c>
      <c r="B150" s="1" t="str">
        <v>gulupa</v>
      </c>
      <c r="C150" t="str">
        <v>gulupa</v>
      </c>
    </row>
    <row r="151" spans="1:3">
      <c r="A151" s="1" t="str">
        <v>agricola</v>
      </c>
      <c r="B151" s="1" t="str">
        <v>haba</v>
      </c>
      <c r="C151" t="str">
        <v>haba</v>
      </c>
    </row>
    <row r="152" spans="1:3">
      <c r="A152" s="1" t="str">
        <v>agricola</v>
      </c>
      <c r="B152" s="1" t="str">
        <v>habichuela</v>
      </c>
      <c r="C152" t="str">
        <v>habichuela</v>
      </c>
    </row>
    <row r="153" spans="1:3">
      <c r="A153" s="1" t="str">
        <v>agricola</v>
      </c>
      <c r="B153" s="1" t="str">
        <v>hibias</v>
      </c>
      <c r="C153" t="str">
        <v>hibias</v>
      </c>
    </row>
    <row r="154" spans="1:3">
      <c r="A154" s="1" t="str">
        <v>agricola</v>
      </c>
      <c r="B154" s="1" t="str">
        <v>hierbabuena</v>
      </c>
      <c r="C154" t="str">
        <v>hierbabuena</v>
      </c>
    </row>
    <row r="155" spans="1:3">
      <c r="A155" s="1" t="str">
        <v>agricola</v>
      </c>
      <c r="B155" s="1" t="str">
        <v>higo</v>
      </c>
      <c r="C155" t="str">
        <v>higo</v>
      </c>
    </row>
    <row r="156" spans="1:3">
      <c r="A156" s="1" t="str">
        <v>agricola</v>
      </c>
      <c r="B156" s="1" t="str">
        <v>higuerilla</v>
      </c>
      <c r="C156" t="str">
        <v>higuerilla</v>
      </c>
    </row>
    <row r="157" spans="1:3">
      <c r="A157" s="1" t="str">
        <v>agricola</v>
      </c>
      <c r="B157" s="1" t="str">
        <v>hortalizas</v>
      </c>
      <c r="C157" t="str">
        <v>hortalizas</v>
      </c>
    </row>
    <row r="158" spans="1:3">
      <c r="A158" s="1" t="str">
        <v>agricola</v>
      </c>
      <c r="B158" s="1" t="str">
        <v>hortensias</v>
      </c>
      <c r="C158" t="str">
        <v>hortensias</v>
      </c>
    </row>
    <row r="159" spans="1:3">
      <c r="A159" s="1" t="str">
        <v>agricola</v>
      </c>
      <c r="B159" s="1" t="str">
        <v>iraca</v>
      </c>
      <c r="C159" t="str">
        <v>iraca</v>
      </c>
    </row>
    <row r="160" spans="1:3">
      <c r="A160" s="1" t="str">
        <v>agricola</v>
      </c>
      <c r="B160" s="1" t="str">
        <v>jengibre</v>
      </c>
      <c r="C160" t="str">
        <v>jengibre</v>
      </c>
    </row>
    <row r="161" spans="1:3">
      <c r="A161" s="1" t="str">
        <v>agricola</v>
      </c>
      <c r="B161" s="1" t="str">
        <v>laurel</v>
      </c>
      <c r="C161" t="str">
        <v>laurel</v>
      </c>
    </row>
    <row r="162" spans="1:3">
      <c r="A162" s="1" t="str">
        <v>agricola</v>
      </c>
      <c r="B162" s="1" t="str">
        <v>lechuga</v>
      </c>
      <c r="C162" t="str">
        <v>lechuga</v>
      </c>
    </row>
    <row r="163" spans="1:3">
      <c r="A163" s="1" t="str">
        <v>agricola</v>
      </c>
      <c r="B163" s="1" t="str">
        <v>lechuga_hidroponica</v>
      </c>
      <c r="C163" t="str">
        <v>lechuga hidropónica</v>
      </c>
    </row>
    <row r="164" spans="1:3">
      <c r="A164" s="1" t="str">
        <v>agricola</v>
      </c>
      <c r="B164" s="1" t="str">
        <v>lima</v>
      </c>
      <c r="C164" t="str">
        <v>lima</v>
      </c>
    </row>
    <row r="165" spans="1:3">
      <c r="A165" s="1" t="str">
        <v>agricola</v>
      </c>
      <c r="B165" s="1" t="str">
        <v>limon</v>
      </c>
      <c r="C165" t="str">
        <v>limón</v>
      </c>
    </row>
    <row r="166" spans="1:3">
      <c r="A166" s="1" t="str">
        <v>agricola</v>
      </c>
      <c r="B166" s="1" t="str">
        <v>limon_criollo</v>
      </c>
      <c r="C166" t="str">
        <v>limón criollo</v>
      </c>
    </row>
    <row r="167" spans="1:3">
      <c r="A167" s="1" t="str">
        <v>agricola</v>
      </c>
      <c r="B167" s="1" t="str">
        <v>limon_mandarino</v>
      </c>
      <c r="C167" t="str">
        <v>limón mandarino</v>
      </c>
    </row>
    <row r="168" spans="1:3">
      <c r="A168" s="1" t="str">
        <v>agricola</v>
      </c>
      <c r="B168" s="1" t="str">
        <v>limon_tahiti</v>
      </c>
      <c r="C168" t="str">
        <v>limón tahití</v>
      </c>
    </row>
    <row r="169" spans="1:3">
      <c r="A169" s="1" t="str">
        <v>agricola</v>
      </c>
      <c r="B169" s="1" t="str">
        <v>limonaria</v>
      </c>
      <c r="C169" t="str">
        <v>limonaria</v>
      </c>
    </row>
    <row r="170" spans="1:3">
      <c r="A170" s="1" t="str">
        <v>agricola</v>
      </c>
      <c r="B170" s="1" t="str">
        <v>lulo</v>
      </c>
      <c r="C170" t="str">
        <v>lulo</v>
      </c>
    </row>
    <row r="171" spans="1:3">
      <c r="A171" s="1" t="str">
        <v>agricola</v>
      </c>
      <c r="B171" s="1" t="str">
        <v>macadamia</v>
      </c>
      <c r="C171" t="str">
        <v>macadamia</v>
      </c>
    </row>
    <row r="172" spans="1:3">
      <c r="A172" s="1" t="str">
        <v>agricola</v>
      </c>
      <c r="B172" s="1" t="str">
        <v>maiz</v>
      </c>
      <c r="C172" t="str">
        <v>maíz</v>
      </c>
    </row>
    <row r="173" spans="1:3">
      <c r="A173" s="1" t="str">
        <v>agricola</v>
      </c>
      <c r="B173" s="1" t="str">
        <v>maiz_amarillo</v>
      </c>
      <c r="C173" t="str">
        <v>maíz amarillo</v>
      </c>
    </row>
    <row r="174" spans="1:3">
      <c r="A174" s="1" t="str">
        <v>agricola</v>
      </c>
      <c r="B174" s="1" t="str">
        <v>maiz_amarillo_tecnificado</v>
      </c>
      <c r="C174" t="str">
        <v>maíz amarillo tecnificado</v>
      </c>
    </row>
    <row r="175" spans="1:3">
      <c r="A175" s="1" t="str">
        <v>agricola</v>
      </c>
      <c r="B175" s="1" t="str">
        <v>maiz_amarillo_tradicional</v>
      </c>
      <c r="C175" t="str">
        <v>maíz amarillo tradicional</v>
      </c>
    </row>
    <row r="176" spans="1:3">
      <c r="A176" s="1" t="str">
        <v>agricola</v>
      </c>
      <c r="B176" s="1" t="str">
        <v>maiz_amarillo_tradicional_1</v>
      </c>
      <c r="C176" t="str">
        <v>maíz amarillo tradicional 1</v>
      </c>
    </row>
    <row r="177" spans="1:3">
      <c r="A177" s="1" t="str">
        <v>agricola</v>
      </c>
      <c r="B177" s="1" t="str">
        <v>maiz_blanco</v>
      </c>
      <c r="C177" t="str">
        <v>maíz blanco</v>
      </c>
    </row>
    <row r="178" spans="1:3">
      <c r="A178" s="1" t="str">
        <v>agricola</v>
      </c>
      <c r="B178" s="1" t="str">
        <v>maiz_blanco_tecnificado</v>
      </c>
      <c r="C178" t="str">
        <v>maíz blanco tecnificado</v>
      </c>
    </row>
    <row r="179" spans="1:3">
      <c r="A179" s="1" t="str">
        <v>agricola</v>
      </c>
      <c r="B179" s="1" t="str">
        <v>maiz_blanco_tradicional</v>
      </c>
      <c r="C179" t="str">
        <v>maíz blanco tradicional</v>
      </c>
    </row>
    <row r="180" spans="1:3">
      <c r="A180" s="1" t="str">
        <v>agricola</v>
      </c>
      <c r="B180" s="1" t="str">
        <v>maiz_frijol</v>
      </c>
      <c r="C180" t="str">
        <v>maíz en asocio con frijol</v>
      </c>
    </row>
    <row r="181" spans="1:3">
      <c r="A181" s="1" t="str">
        <v>agricola</v>
      </c>
      <c r="B181" s="1" t="str">
        <v>maiz_puya</v>
      </c>
      <c r="C181" t="str">
        <v>maíz puya</v>
      </c>
    </row>
    <row r="182" spans="1:3">
      <c r="A182" s="1" t="str">
        <v>agricola</v>
      </c>
      <c r="B182" s="1" t="str">
        <v>maiz_tecnificado</v>
      </c>
      <c r="C182" t="str">
        <v>maíz tecnificado</v>
      </c>
    </row>
    <row r="183" spans="1:3">
      <c r="A183" s="1" t="str">
        <v>agricola</v>
      </c>
      <c r="B183" s="1" t="str">
        <v>maiz_tradicional</v>
      </c>
      <c r="C183" t="str">
        <v>maíz tradicional</v>
      </c>
    </row>
    <row r="184" spans="1:3">
      <c r="A184" s="1" t="str">
        <v>agricola</v>
      </c>
      <c r="B184" s="1" t="str">
        <v>malanga</v>
      </c>
      <c r="C184" t="str">
        <v>malanga</v>
      </c>
    </row>
    <row r="185" spans="1:3">
      <c r="A185" s="1" t="str">
        <v>agricola</v>
      </c>
      <c r="B185" s="1" t="str">
        <v>mamey</v>
      </c>
      <c r="C185" t="str">
        <v>mamey</v>
      </c>
    </row>
    <row r="186" spans="1:3">
      <c r="A186" s="1" t="str">
        <v>agricola</v>
      </c>
      <c r="B186" s="1" t="str">
        <v>mamoncillo</v>
      </c>
      <c r="C186" t="str">
        <v>mamoncillo</v>
      </c>
    </row>
    <row r="187" spans="1:3">
      <c r="A187" s="1" t="str">
        <v>agricola</v>
      </c>
      <c r="B187" s="1" t="str">
        <v>mandarina</v>
      </c>
      <c r="C187" t="str">
        <v>mandarina</v>
      </c>
    </row>
    <row r="188" spans="1:3">
      <c r="A188" s="1" t="str">
        <v>agricola</v>
      </c>
      <c r="B188" s="1" t="str">
        <v>mandarina_arrayana</v>
      </c>
      <c r="C188" t="str">
        <v>mandarina arrayana</v>
      </c>
    </row>
    <row r="189" spans="1:3">
      <c r="A189" s="1" t="str">
        <v>agricola</v>
      </c>
      <c r="B189" s="1" t="str">
        <v>mandarina_oneco</v>
      </c>
      <c r="C189" t="str">
        <v>mandarina oneco</v>
      </c>
    </row>
    <row r="190" spans="1:3">
      <c r="A190" s="1" t="str">
        <v>agricola</v>
      </c>
      <c r="B190" s="1" t="str">
        <v>mango</v>
      </c>
      <c r="C190" t="str">
        <v>mango</v>
      </c>
    </row>
    <row r="191" spans="1:3">
      <c r="A191" s="1" t="str">
        <v>agricola</v>
      </c>
      <c r="B191" s="1" t="str">
        <v>mango_azucar</v>
      </c>
      <c r="C191" t="str">
        <v>mango de azúcar</v>
      </c>
    </row>
    <row r="192" spans="1:3">
      <c r="A192" s="1" t="str">
        <v>agricola</v>
      </c>
      <c r="B192" s="1" t="str">
        <v>mango_citricos</v>
      </c>
      <c r="C192" t="str">
        <v>mango en asocio con cítricos</v>
      </c>
    </row>
    <row r="193" spans="1:3">
      <c r="A193" s="1" t="str">
        <v>agricola</v>
      </c>
      <c r="B193" s="1" t="str">
        <v>mango_criollo</v>
      </c>
      <c r="C193" t="str">
        <v>mango criollo</v>
      </c>
    </row>
    <row r="194" spans="1:3">
      <c r="A194" s="1" t="str">
        <v>agricola</v>
      </c>
      <c r="B194" s="1" t="str">
        <v>mango_fairchild</v>
      </c>
      <c r="C194" t="str">
        <v>mango fairchild</v>
      </c>
    </row>
    <row r="195" spans="1:3">
      <c r="A195" s="1" t="str">
        <v>agricola</v>
      </c>
      <c r="B195" s="1" t="str">
        <v>mango_hilacha</v>
      </c>
      <c r="C195" t="str">
        <v>mango hilacha</v>
      </c>
    </row>
    <row r="196" spans="1:3">
      <c r="A196" s="1" t="str">
        <v>agricola</v>
      </c>
      <c r="B196" s="1" t="str">
        <v>mango_keitt</v>
      </c>
      <c r="C196" t="str">
        <v>mango keitt</v>
      </c>
    </row>
    <row r="197" spans="1:3">
      <c r="A197" s="1" t="str">
        <v>agricola</v>
      </c>
      <c r="B197" s="1" t="str">
        <v>mango_Kent</v>
      </c>
      <c r="C197" t="str">
        <v>mango Kent</v>
      </c>
    </row>
    <row r="198" spans="1:3">
      <c r="A198" s="1" t="str">
        <v>agricola</v>
      </c>
      <c r="B198" s="1" t="str">
        <v>mango_tommy</v>
      </c>
      <c r="C198" t="str">
        <v>mango tommy</v>
      </c>
    </row>
    <row r="199" spans="1:3">
      <c r="A199" s="1" t="str">
        <v>agricola</v>
      </c>
      <c r="B199" s="1" t="str">
        <v>mangostino</v>
      </c>
      <c r="C199" t="str">
        <v>mangostino</v>
      </c>
    </row>
    <row r="200" spans="1:3">
      <c r="A200" s="1" t="str">
        <v>agricola</v>
      </c>
      <c r="B200" s="1" t="str">
        <v>mani</v>
      </c>
      <c r="C200" t="str">
        <v>maní</v>
      </c>
    </row>
    <row r="201" spans="1:3">
      <c r="A201" s="1" t="str">
        <v>agricola</v>
      </c>
      <c r="B201" s="1" t="str">
        <v>manzana</v>
      </c>
      <c r="C201" t="str">
        <v>manzana</v>
      </c>
    </row>
    <row r="202" spans="1:3">
      <c r="A202" s="1" t="str">
        <v>agricola</v>
      </c>
      <c r="B202" s="1" t="str">
        <v>manzanilla</v>
      </c>
      <c r="C202" t="str">
        <v>manzanilla</v>
      </c>
    </row>
    <row r="203" spans="1:3">
      <c r="A203" s="1" t="str">
        <v>agricola</v>
      </c>
      <c r="B203" s="1" t="str">
        <v>maracuya</v>
      </c>
      <c r="C203" t="str">
        <v>maracuyá</v>
      </c>
    </row>
    <row r="204" spans="1:3">
      <c r="A204" s="1" t="str">
        <v>agricola</v>
      </c>
      <c r="B204" s="1" t="str">
        <v>maranon</v>
      </c>
      <c r="C204" t="str">
        <v>marañón</v>
      </c>
    </row>
    <row r="205" spans="1:3">
      <c r="A205" s="1" t="str">
        <v>agricola</v>
      </c>
      <c r="B205" s="1" t="str">
        <v>melon</v>
      </c>
      <c r="C205" t="str">
        <v>melón</v>
      </c>
    </row>
    <row r="206" spans="1:3">
      <c r="A206" s="1" t="str">
        <v>agricola</v>
      </c>
      <c r="B206" s="1" t="str">
        <v>menta</v>
      </c>
      <c r="C206" t="str">
        <v>menta</v>
      </c>
    </row>
    <row r="207" spans="1:3">
      <c r="A207" s="1" t="str">
        <v>agricola</v>
      </c>
      <c r="B207" s="1" t="str">
        <v>millo</v>
      </c>
      <c r="C207" t="str">
        <v>millo</v>
      </c>
    </row>
    <row r="208" spans="1:3">
      <c r="A208" s="1" t="str">
        <v>agricola</v>
      </c>
      <c r="B208" s="1" t="str">
        <v>mora</v>
      </c>
      <c r="C208" t="str">
        <v>mora</v>
      </c>
    </row>
    <row r="209" spans="1:3">
      <c r="A209" s="1" t="str">
        <v>agricola</v>
      </c>
      <c r="B209" s="1" t="str">
        <v>morera</v>
      </c>
      <c r="C209" t="str">
        <v>morera</v>
      </c>
    </row>
    <row r="210" spans="1:3">
      <c r="A210" s="1" t="str">
        <v>agricola</v>
      </c>
      <c r="B210" s="1" t="str">
        <v>moringa</v>
      </c>
      <c r="C210" t="str">
        <v>moringa</v>
      </c>
    </row>
    <row r="211" spans="1:3">
      <c r="A211" s="1" t="str">
        <v>agricola</v>
      </c>
      <c r="B211" s="1" t="str">
        <v>nabo</v>
      </c>
      <c r="C211" t="str">
        <v>nabo</v>
      </c>
    </row>
    <row r="212" spans="1:3">
      <c r="A212" s="1" t="str">
        <v>agricola</v>
      </c>
      <c r="B212" s="1" t="str">
        <v>name</v>
      </c>
      <c r="C212" t="str">
        <v>ñame</v>
      </c>
    </row>
    <row r="213" spans="1:3">
      <c r="A213" s="1" t="str">
        <v>agricola</v>
      </c>
      <c r="B213" s="1" t="str">
        <v>name_diamante</v>
      </c>
      <c r="C213" t="str">
        <v>ñame diamante</v>
      </c>
    </row>
    <row r="214" spans="1:3">
      <c r="A214" s="1" t="str">
        <v>agricola</v>
      </c>
      <c r="B214" s="1" t="str">
        <v>name_espino</v>
      </c>
      <c r="C214" t="str">
        <v>ñame espino</v>
      </c>
    </row>
    <row r="215" spans="1:3">
      <c r="A215" s="1" t="str">
        <v>agricola</v>
      </c>
      <c r="B215" s="1" t="str">
        <v>name_frijol</v>
      </c>
      <c r="C215" t="str">
        <v>ñame en asocio con frijol</v>
      </c>
    </row>
    <row r="216" spans="1:3">
      <c r="A216" s="1" t="str">
        <v>agricola</v>
      </c>
      <c r="B216" s="1" t="str">
        <v>name_maiz</v>
      </c>
      <c r="C216" t="str">
        <v>ñame en asocio con maíz</v>
      </c>
    </row>
    <row r="217" spans="1:3">
      <c r="A217" s="1" t="str">
        <v>agricola</v>
      </c>
      <c r="B217" s="1" t="str">
        <v>name_yuca</v>
      </c>
      <c r="C217" t="str">
        <v>ñame en asocio con yuca</v>
      </c>
    </row>
    <row r="218" spans="1:3">
      <c r="A218" s="1" t="str">
        <v>agricola</v>
      </c>
      <c r="B218" s="1" t="str">
        <v>naranja</v>
      </c>
      <c r="C218" t="str">
        <v>naranja</v>
      </c>
    </row>
    <row r="219" spans="1:3">
      <c r="A219" s="1" t="str">
        <v>agricola</v>
      </c>
      <c r="B219" s="1" t="str">
        <v>naranja_jaffa</v>
      </c>
      <c r="C219" t="str">
        <v>naranja jaffa</v>
      </c>
    </row>
    <row r="220" spans="1:3">
      <c r="A220" s="1" t="str">
        <v>agricola</v>
      </c>
      <c r="B220" s="1" t="str">
        <v>naranja_salustiana</v>
      </c>
      <c r="C220" t="str">
        <v>naranja salustiana</v>
      </c>
    </row>
    <row r="221" spans="1:3">
      <c r="A221" s="1" t="str">
        <v>agricola</v>
      </c>
      <c r="B221" s="1" t="str">
        <v>naranja_tangelo</v>
      </c>
      <c r="C221" t="str">
        <v>naranja tangelo</v>
      </c>
    </row>
    <row r="222" spans="1:3">
      <c r="A222" s="1" t="str">
        <v>agricola</v>
      </c>
      <c r="B222" s="1" t="str">
        <v>naranja_valencia</v>
      </c>
      <c r="C222" t="str">
        <v>naranja valencia</v>
      </c>
    </row>
    <row r="223" spans="1:3">
      <c r="A223" s="1" t="str">
        <v>agricola</v>
      </c>
      <c r="B223" s="1" t="str">
        <v>naranja_washington</v>
      </c>
      <c r="C223" t="str">
        <v>naranja washington</v>
      </c>
    </row>
    <row r="224" spans="1:3">
      <c r="A224" s="1" t="str">
        <v>agricola</v>
      </c>
      <c r="B224" s="1" t="str">
        <v>nispero</v>
      </c>
      <c r="C224" t="str">
        <v>níspero</v>
      </c>
    </row>
    <row r="225" spans="1:3">
      <c r="A225" s="1" t="str">
        <v>agricola</v>
      </c>
      <c r="B225" s="1" t="str">
        <v>noni</v>
      </c>
      <c r="C225" t="str">
        <v>noni</v>
      </c>
    </row>
    <row r="226" spans="1:3">
      <c r="A226" s="1" t="str">
        <v>agricola</v>
      </c>
      <c r="B226" s="1" t="str">
        <v>olivo</v>
      </c>
      <c r="C226" t="str">
        <v>olivo</v>
      </c>
    </row>
    <row r="227" spans="1:3">
      <c r="A227" s="1" t="str">
        <v>agricola</v>
      </c>
      <c r="B227" s="1" t="str">
        <v>oregano</v>
      </c>
      <c r="C227" t="str">
        <v>orégano</v>
      </c>
    </row>
    <row r="228" spans="1:3">
      <c r="A228" s="1" t="str">
        <v>pecuaria</v>
      </c>
      <c r="B228" s="1" t="str">
        <v>ovinos_carne</v>
      </c>
      <c r="C228" t="str">
        <v>ovinos de carne</v>
      </c>
    </row>
    <row r="229" spans="1:3">
      <c r="A229" s="1" t="str">
        <v>pecuaria</v>
      </c>
      <c r="B229" s="1" t="str">
        <v>ovinos_leche</v>
      </c>
      <c r="C229" t="str">
        <v>ovinos de leche</v>
      </c>
    </row>
    <row r="230" spans="1:3">
      <c r="A230" s="1" t="str">
        <v>pecuaria</v>
      </c>
      <c r="B230" s="1" t="str">
        <v>ovinos_doble_propósito</v>
      </c>
      <c r="C230" t="str">
        <v>ovinos doble propósito</v>
      </c>
    </row>
    <row r="231" spans="1:3">
      <c r="A231" s="1" t="str">
        <v>pecuaria</v>
      </c>
      <c r="B231" s="1" t="str">
        <v>ovinos_triple_propósito</v>
      </c>
      <c r="C231" t="str">
        <v>ovinos triple propósito</v>
      </c>
    </row>
    <row r="232" spans="1:3">
      <c r="A232" s="1" t="str">
        <v>agricola</v>
      </c>
      <c r="B232" s="1" t="str">
        <v>palma_aceite</v>
      </c>
      <c r="C232" t="str">
        <v>palma de aceite</v>
      </c>
    </row>
    <row r="233" spans="1:3">
      <c r="A233" s="1" t="str">
        <v>agricola</v>
      </c>
      <c r="B233" s="1" t="str">
        <v>palmito</v>
      </c>
      <c r="C233" t="str">
        <v>palmito</v>
      </c>
    </row>
    <row r="234" spans="1:3">
      <c r="A234" s="1" t="str">
        <v>agricola</v>
      </c>
      <c r="B234" s="1" t="str">
        <v>papa</v>
      </c>
      <c r="C234" t="str">
        <v>papa</v>
      </c>
    </row>
    <row r="235" spans="1:3">
      <c r="A235" s="1" t="str">
        <v>agricola</v>
      </c>
      <c r="B235" s="1" t="str">
        <v>papa_pastusa</v>
      </c>
      <c r="C235" t="str">
        <v>papa pastusa</v>
      </c>
    </row>
    <row r="236" spans="1:3">
      <c r="A236" s="1" t="str">
        <v>agricola</v>
      </c>
      <c r="B236" s="1" t="str">
        <v>papa_criolla</v>
      </c>
      <c r="C236" t="str">
        <v>papa criolla</v>
      </c>
    </row>
    <row r="237" spans="1:3">
      <c r="A237" s="1" t="str">
        <v>agricola</v>
      </c>
      <c r="B237" s="1" t="str">
        <v>papaya</v>
      </c>
      <c r="C237" t="str">
        <v>papaya</v>
      </c>
    </row>
    <row r="238" spans="1:3">
      <c r="A238" s="1" t="str">
        <v>agricola</v>
      </c>
      <c r="B238" s="1" t="str">
        <v>papaya_hawaiana</v>
      </c>
      <c r="C238" t="str">
        <v>papaya hawaiana</v>
      </c>
    </row>
    <row r="239" spans="1:3">
      <c r="A239" s="1" t="str">
        <v>agricola</v>
      </c>
      <c r="B239" s="1" t="str">
        <v>papaya_maradol</v>
      </c>
      <c r="C239" t="str">
        <v>papaya maradol</v>
      </c>
    </row>
    <row r="240" spans="1:3">
      <c r="A240" s="1" t="str">
        <v>agricola</v>
      </c>
      <c r="B240" s="1" t="str">
        <v>papaya_melona</v>
      </c>
      <c r="C240" t="str">
        <v>papaya melona</v>
      </c>
    </row>
    <row r="241" spans="1:3">
      <c r="A241" s="1" t="str">
        <v>agricola</v>
      </c>
      <c r="B241" s="1" t="str">
        <v>papaya_redonda</v>
      </c>
      <c r="C241" t="str">
        <v>papaya redonda</v>
      </c>
    </row>
    <row r="242" spans="1:3">
      <c r="A242" s="1" t="str">
        <v>agricola</v>
      </c>
      <c r="B242" s="1" t="str">
        <v>papayuela</v>
      </c>
      <c r="C242" t="str">
        <v>papayuela</v>
      </c>
    </row>
    <row r="243" spans="1:3">
      <c r="A243" s="1" t="str">
        <v>agricola</v>
      </c>
      <c r="B243" s="1" t="str">
        <v>patilla</v>
      </c>
      <c r="C243" t="str">
        <v>patilla</v>
      </c>
    </row>
    <row r="244" spans="1:3">
      <c r="A244" s="1" t="str">
        <v>agricola</v>
      </c>
      <c r="B244" s="1" t="str">
        <v>patilla_melon</v>
      </c>
      <c r="C244" t="str">
        <v>patilla en asocio con melón</v>
      </c>
    </row>
    <row r="245" spans="1:3">
      <c r="A245" s="1" t="str">
        <v>pecuaria</v>
      </c>
      <c r="B245" s="1" t="str">
        <v>pavos</v>
      </c>
      <c r="C245" t="str">
        <v>pavos</v>
      </c>
    </row>
    <row r="246" spans="1:3">
      <c r="A246" s="1" t="str">
        <v>agricola</v>
      </c>
      <c r="B246" s="1" t="str">
        <v>pepino_cohombro</v>
      </c>
      <c r="C246" t="str">
        <v>pepino cohombro</v>
      </c>
    </row>
    <row r="247" spans="1:3">
      <c r="A247" s="1" t="str">
        <v>agricola</v>
      </c>
      <c r="B247" s="1" t="str">
        <v>pepino_guiso</v>
      </c>
      <c r="C247" t="str">
        <v>pepino guiso</v>
      </c>
    </row>
    <row r="248" spans="1:3">
      <c r="A248" s="1" t="str">
        <v>agricola</v>
      </c>
      <c r="B248" s="1" t="str">
        <v>pepino_melocoton</v>
      </c>
      <c r="C248" t="str">
        <v xml:space="preserve">pepino melocotón </v>
      </c>
    </row>
    <row r="249" spans="1:3">
      <c r="A249" s="1" t="str">
        <v>agricola</v>
      </c>
      <c r="B249" s="1" t="str">
        <v>pera</v>
      </c>
      <c r="C249" t="str">
        <v>pera</v>
      </c>
    </row>
    <row r="250" spans="1:3">
      <c r="A250" s="1" t="str">
        <v>agricola</v>
      </c>
      <c r="B250" s="1" t="str">
        <v>perejil</v>
      </c>
      <c r="C250" t="str">
        <v>perejil</v>
      </c>
    </row>
    <row r="251" spans="1:3">
      <c r="A251" s="1" t="str">
        <v>pecuaria</v>
      </c>
      <c r="B251" s="1" t="str">
        <v>piangua</v>
      </c>
      <c r="C251" t="str">
        <v>piangua</v>
      </c>
    </row>
    <row r="252" spans="1:3">
      <c r="A252" s="1" t="str">
        <v>agricola</v>
      </c>
      <c r="B252" s="1" t="str">
        <v>pimenton</v>
      </c>
      <c r="C252" t="str">
        <v>pimentón</v>
      </c>
    </row>
    <row r="253" spans="1:3">
      <c r="A253" s="1" t="str">
        <v>agricola</v>
      </c>
      <c r="B253" s="1" t="str">
        <v>pimienta</v>
      </c>
      <c r="C253" t="str">
        <v>pimienta</v>
      </c>
    </row>
    <row r="254" spans="1:3">
      <c r="A254" s="1" t="str">
        <v>agricola</v>
      </c>
      <c r="B254" s="1" t="str">
        <v>pimientos</v>
      </c>
      <c r="C254" t="str">
        <v>pimientos</v>
      </c>
    </row>
    <row r="255" spans="1:3">
      <c r="A255" s="1" t="str">
        <v>agricola</v>
      </c>
      <c r="B255" s="1" t="str">
        <v>pina</v>
      </c>
      <c r="C255" t="str">
        <v>piña</v>
      </c>
    </row>
    <row r="256" spans="1:3">
      <c r="A256" s="1" t="str">
        <v>agricola</v>
      </c>
      <c r="B256" s="1" t="str">
        <v>pina_cayena</v>
      </c>
      <c r="C256" t="str">
        <v>piña cayena</v>
      </c>
    </row>
    <row r="257" spans="1:3">
      <c r="A257" s="1" t="str">
        <v>agricola</v>
      </c>
      <c r="B257" s="1" t="str">
        <v>pina_gold</v>
      </c>
      <c r="C257" t="str">
        <v>piña gold</v>
      </c>
    </row>
    <row r="258" spans="1:3">
      <c r="A258" s="1" t="str">
        <v>agricola</v>
      </c>
      <c r="B258" s="1" t="str">
        <v>pina_manzana</v>
      </c>
      <c r="C258" t="str">
        <v>piña manzana</v>
      </c>
    </row>
    <row r="259" spans="1:3">
      <c r="A259" s="1" t="str">
        <v>agricola</v>
      </c>
      <c r="B259" s="1" t="str">
        <v>pina_perolera</v>
      </c>
      <c r="C259" t="str">
        <v>piña perolera</v>
      </c>
    </row>
    <row r="260" spans="1:3">
      <c r="A260" s="1" t="str">
        <v>pecuaria</v>
      </c>
      <c r="B260" s="1" t="str">
        <v>piscicultura_bocachico</v>
      </c>
      <c r="C260" t="str">
        <v>piscicultura bocachico</v>
      </c>
    </row>
    <row r="261" spans="1:3">
      <c r="A261" s="1" t="str">
        <v>pecuaria</v>
      </c>
      <c r="B261" s="1" t="str">
        <v>piscicultura_cachama</v>
      </c>
      <c r="C261" t="str">
        <v>piscicultura cachama</v>
      </c>
    </row>
    <row r="262" spans="1:3">
      <c r="A262" s="1" t="str">
        <v>pecuaria</v>
      </c>
      <c r="B262" s="1" t="str">
        <v>piscicultura_cachama_bocachico</v>
      </c>
      <c r="C262" t="str">
        <v>piscicultura cachama y bocachico</v>
      </c>
    </row>
    <row r="263" spans="1:3">
      <c r="A263" s="1" t="str">
        <v>pecuaria</v>
      </c>
      <c r="B263" s="1" t="str">
        <v>piscicultura_cachama_tilapia</v>
      </c>
      <c r="C263" t="str">
        <v>piscicultura cachama y tilapia</v>
      </c>
    </row>
    <row r="264" spans="1:3">
      <c r="A264" s="1" t="str">
        <v>pecuaria</v>
      </c>
      <c r="B264" s="1" t="str">
        <v>piscicultura_tilapia</v>
      </c>
      <c r="C264" t="str">
        <v>piscicultura tilapia</v>
      </c>
    </row>
    <row r="265" spans="1:3">
      <c r="A265" s="1" t="str">
        <v>pecuaria</v>
      </c>
      <c r="B265" s="1" t="str">
        <v>piscicultura_tilapia_bocachico</v>
      </c>
      <c r="C265" t="str">
        <v>piscicultura tilapia y bocachico</v>
      </c>
    </row>
    <row r="266" spans="1:3">
      <c r="A266" s="1" t="str">
        <v>pecuaria</v>
      </c>
      <c r="B266" s="1" t="str">
        <v>piscicultura_tilapia_cachama</v>
      </c>
      <c r="C266" t="str">
        <v>piscicultura tilapia y cachama</v>
      </c>
    </row>
    <row r="267" spans="1:3">
      <c r="A267" s="1" t="str">
        <v>pecuaria</v>
      </c>
      <c r="B267" s="1" t="str">
        <v>piscicultura_tilapia_cachama_bocachico</v>
      </c>
      <c r="C267" t="str">
        <v>piscicultura tilapia cachama y bocachico</v>
      </c>
    </row>
    <row r="268" spans="1:3">
      <c r="A268" s="1" t="str">
        <v>pecuaria</v>
      </c>
      <c r="B268" s="1" t="str">
        <v>piscicultura_trucha</v>
      </c>
      <c r="C268" t="str">
        <v>piscicultura trucha</v>
      </c>
    </row>
    <row r="269" spans="1:3">
      <c r="A269" s="1" t="str">
        <v>agricola</v>
      </c>
      <c r="B269" s="1" t="str">
        <v>pitahaya</v>
      </c>
      <c r="C269" t="str">
        <v>pitahaya</v>
      </c>
    </row>
    <row r="270" spans="1:3">
      <c r="A270" s="1" t="str">
        <v>agricola</v>
      </c>
      <c r="B270" s="1" t="str">
        <v>platano</v>
      </c>
      <c r="C270" t="str">
        <v>plátano</v>
      </c>
    </row>
    <row r="271" spans="1:3">
      <c r="A271" s="1" t="str">
        <v>agricola</v>
      </c>
      <c r="B271" s="1" t="str">
        <v>platano_cachaco</v>
      </c>
      <c r="C271" t="str">
        <v>plátano cachaco</v>
      </c>
    </row>
    <row r="272" spans="1:3">
      <c r="A272" s="1" t="str">
        <v>agricola</v>
      </c>
      <c r="B272" s="1" t="str">
        <v>platano_dominico</v>
      </c>
      <c r="C272" t="str">
        <v>plátano dominico</v>
      </c>
    </row>
    <row r="273" spans="1:3">
      <c r="A273" s="1" t="str">
        <v>agricola</v>
      </c>
      <c r="B273" s="1" t="str">
        <v>platano_dominico_harton</v>
      </c>
      <c r="C273" t="str">
        <v>plátano dominico hartón</v>
      </c>
    </row>
    <row r="274" spans="1:3">
      <c r="A274" s="1" t="str">
        <v>agricola</v>
      </c>
      <c r="B274" s="1" t="str">
        <v>platano_harton</v>
      </c>
      <c r="C274" t="str">
        <v>plátano hartón</v>
      </c>
    </row>
    <row r="275" spans="1:3">
      <c r="A275" s="1" t="str">
        <v>agricola</v>
      </c>
      <c r="B275" s="1" t="str">
        <v>pomarrosa</v>
      </c>
      <c r="C275" t="str">
        <v>pomarrosa</v>
      </c>
    </row>
    <row r="276" spans="1:3">
      <c r="A276" s="1" t="str">
        <v>agricola</v>
      </c>
      <c r="B276" s="1" t="str">
        <v>pomelo</v>
      </c>
      <c r="C276" t="str">
        <v>pomelo</v>
      </c>
    </row>
    <row r="277" spans="1:3">
      <c r="A277" s="1" t="str">
        <v>pecuaria</v>
      </c>
      <c r="B277" s="1" t="str">
        <v>porcicultura_ceba</v>
      </c>
      <c r="C277" t="str">
        <v>porcicultura de ceba</v>
      </c>
    </row>
    <row r="278" spans="1:3">
      <c r="A278" s="1" t="str">
        <v>pecuaria</v>
      </c>
      <c r="B278" s="1" t="str">
        <v>porcicultura_ciclo_completo</v>
      </c>
      <c r="C278" t="str">
        <v>porcicultura de ciclo completo</v>
      </c>
    </row>
    <row r="279" spans="1:3">
      <c r="A279" s="1" t="str">
        <v>pecuaria</v>
      </c>
      <c r="B279" s="1" t="str">
        <v>porcicultura_cria</v>
      </c>
      <c r="C279" t="str">
        <v>porcicultura de cría</v>
      </c>
    </row>
    <row r="280" spans="1:3">
      <c r="A280" s="1" t="str">
        <v>pecuaria</v>
      </c>
      <c r="B280" s="1" t="str">
        <v>porcicultura_cria_levante</v>
      </c>
      <c r="C280" t="str">
        <v>porcicultura de cría y levante</v>
      </c>
    </row>
    <row r="281" spans="1:3">
      <c r="A281" s="1" t="str">
        <v>pecuaria</v>
      </c>
      <c r="B281" s="1" t="str">
        <v>porcicultura_levante</v>
      </c>
      <c r="C281" t="str">
        <v>porcicultura de levante</v>
      </c>
    </row>
    <row r="282" spans="1:3">
      <c r="A282" s="1" t="str">
        <v>pecuaria</v>
      </c>
      <c r="B282" s="1" t="str">
        <v>porcicultura_levante_ceba</v>
      </c>
      <c r="C282" t="str">
        <v>porcicultura de levante y ceba</v>
      </c>
    </row>
    <row r="283" spans="1:3">
      <c r="A283" s="1" t="str">
        <v>agricola</v>
      </c>
      <c r="B283" s="1" t="str">
        <v>quinua</v>
      </c>
      <c r="C283" t="str">
        <v>quinua</v>
      </c>
    </row>
    <row r="284" spans="1:3">
      <c r="A284" s="1" t="str">
        <v>agricola</v>
      </c>
      <c r="B284" s="1" t="str">
        <v>rabano</v>
      </c>
      <c r="C284" t="str">
        <v>rábano</v>
      </c>
    </row>
    <row r="285" spans="1:3">
      <c r="A285" s="1" t="str">
        <v>agricola</v>
      </c>
      <c r="B285" s="1" t="str">
        <v>rambutan</v>
      </c>
      <c r="C285" t="str">
        <v>rambután</v>
      </c>
    </row>
    <row r="286" spans="1:3">
      <c r="A286" s="1" t="str">
        <v>agricola</v>
      </c>
      <c r="B286" s="1" t="str">
        <v>remolacha</v>
      </c>
      <c r="C286" t="str">
        <v>remolacha</v>
      </c>
    </row>
    <row r="287" spans="1:3">
      <c r="A287" s="1" t="str">
        <v>agricola</v>
      </c>
      <c r="B287" s="1" t="str">
        <v>repollo</v>
      </c>
      <c r="C287" t="str">
        <v>repollo</v>
      </c>
    </row>
    <row r="288" spans="1:3">
      <c r="A288" s="1" t="str">
        <v>agricola</v>
      </c>
      <c r="B288" s="1" t="str">
        <v>romero</v>
      </c>
      <c r="C288" t="str">
        <v>romero</v>
      </c>
    </row>
    <row r="289" spans="1:3">
      <c r="A289" s="1" t="str">
        <v>agricola</v>
      </c>
      <c r="B289" s="1" t="str">
        <v>ruda</v>
      </c>
      <c r="C289" t="str">
        <v>ruda</v>
      </c>
    </row>
    <row r="290" spans="1:3">
      <c r="A290" s="1" t="str">
        <v>agricola</v>
      </c>
      <c r="B290" s="1" t="str">
        <v>ruscus</v>
      </c>
      <c r="C290" t="str">
        <v>ruscus</v>
      </c>
    </row>
    <row r="291" spans="1:3">
      <c r="A291" s="1" t="str">
        <v>agricola</v>
      </c>
      <c r="B291" s="1" t="str">
        <v>sabila</v>
      </c>
      <c r="C291" t="str">
        <v>sábila</v>
      </c>
    </row>
    <row r="292" spans="1:3">
      <c r="A292" s="1" t="str">
        <v>agricola</v>
      </c>
      <c r="B292" s="1" t="str">
        <v>sacha_inchi</v>
      </c>
      <c r="C292" t="str">
        <v>sacha inchi</v>
      </c>
    </row>
    <row r="293" spans="1:3">
      <c r="A293" s="1" t="str">
        <v>agricola</v>
      </c>
      <c r="B293" s="1" t="str">
        <v>sorgo</v>
      </c>
      <c r="C293" t="str">
        <v>sorgo</v>
      </c>
    </row>
    <row r="294" spans="1:3">
      <c r="A294" s="1" t="str">
        <v>agricola</v>
      </c>
      <c r="B294" s="1" t="str">
        <v>soya</v>
      </c>
      <c r="C294" t="str">
        <v>soya</v>
      </c>
    </row>
    <row r="295" spans="1:3">
      <c r="A295" s="1" t="str">
        <v>agricola</v>
      </c>
      <c r="B295" s="1" t="str">
        <v>tabaco</v>
      </c>
      <c r="C295" t="str">
        <v>tabaco</v>
      </c>
    </row>
    <row r="296" spans="1:3">
      <c r="A296" s="1" t="str">
        <v>agricola</v>
      </c>
      <c r="B296" s="1" t="str">
        <v>tamarindo</v>
      </c>
      <c r="C296" t="str">
        <v>tamarindo</v>
      </c>
    </row>
    <row r="297" spans="1:3">
      <c r="A297" s="1" t="str">
        <v>agricola</v>
      </c>
      <c r="B297" s="1" t="str">
        <v>te</v>
      </c>
      <c r="C297" t="str">
        <v>té</v>
      </c>
    </row>
    <row r="298" spans="1:3">
      <c r="A298" s="1" t="str">
        <v>agricola</v>
      </c>
      <c r="B298" s="1" t="str">
        <v>tomate</v>
      </c>
      <c r="C298" t="str">
        <v>tomate</v>
      </c>
    </row>
    <row r="299" spans="1:3">
      <c r="A299" s="1" t="str">
        <v>agricola</v>
      </c>
      <c r="B299" s="1" t="str">
        <v>tomate_arbol</v>
      </c>
      <c r="C299" t="str">
        <v>tomate de árbol</v>
      </c>
    </row>
    <row r="300" spans="1:3">
      <c r="A300" s="1" t="str">
        <v>agricola</v>
      </c>
      <c r="B300" s="1" t="str">
        <v>tomate_cherry</v>
      </c>
      <c r="C300" t="str">
        <v>tomate cherry</v>
      </c>
    </row>
    <row r="301" spans="1:3">
      <c r="A301" s="1" t="str">
        <v>agricola</v>
      </c>
      <c r="B301" s="1" t="str">
        <v>tomate_invernadero</v>
      </c>
      <c r="C301" t="str">
        <v>tomate de invernadero</v>
      </c>
    </row>
    <row r="302" spans="1:3">
      <c r="A302" s="1" t="str">
        <v>agricola</v>
      </c>
      <c r="B302" s="1" t="str">
        <v>tomate_mesa</v>
      </c>
      <c r="C302" t="str">
        <v>tomate de mesa</v>
      </c>
    </row>
    <row r="303" spans="1:3">
      <c r="A303" s="1" t="str">
        <v>agricola</v>
      </c>
      <c r="B303" s="1" t="str">
        <v>tomillo</v>
      </c>
      <c r="C303" t="str">
        <v>tomillo</v>
      </c>
    </row>
    <row r="304" spans="1:3">
      <c r="A304" s="1" t="str">
        <v>agricola</v>
      </c>
      <c r="B304" s="1" t="str">
        <v>toronja</v>
      </c>
      <c r="C304" t="str">
        <v>toronja</v>
      </c>
    </row>
    <row r="305" spans="1:3">
      <c r="A305" s="1" t="str">
        <v>agricola</v>
      </c>
      <c r="B305" s="1" t="str">
        <v>toronjil</v>
      </c>
      <c r="C305" t="str">
        <v>toronjil</v>
      </c>
    </row>
    <row r="306" spans="1:3">
      <c r="A306" s="1" t="str">
        <v>agricola</v>
      </c>
      <c r="B306" s="1" t="str">
        <v>trigo</v>
      </c>
      <c r="C306" t="str">
        <v>trigo</v>
      </c>
    </row>
    <row r="307" spans="1:3">
      <c r="A307" s="1" t="str">
        <v>agricola</v>
      </c>
      <c r="B307" s="1" t="str">
        <v>uchuva</v>
      </c>
      <c r="C307" t="str">
        <v>uchuva</v>
      </c>
    </row>
    <row r="308" spans="1:3">
      <c r="A308" s="1" t="str">
        <v>agricola</v>
      </c>
      <c r="B308" s="1" t="str">
        <v>ulluco</v>
      </c>
      <c r="C308" t="str">
        <v>ulluco</v>
      </c>
    </row>
    <row r="309" spans="1:3">
      <c r="A309" s="1" t="str">
        <v>agricola</v>
      </c>
      <c r="B309" s="1" t="str">
        <v>uva</v>
      </c>
      <c r="C309" t="str">
        <v>uva</v>
      </c>
    </row>
    <row r="310" spans="1:3">
      <c r="A310" s="1" t="str">
        <v>agricola</v>
      </c>
      <c r="B310" s="1" t="str">
        <v>uva_caimarona</v>
      </c>
      <c r="C310" t="str">
        <v>uva caimarona</v>
      </c>
    </row>
    <row r="311" spans="1:3">
      <c r="A311" s="1" t="str">
        <v>agricola</v>
      </c>
      <c r="B311" s="1" t="str">
        <v>uva_Isabela</v>
      </c>
      <c r="C311" t="str">
        <v>uva Isabela</v>
      </c>
    </row>
    <row r="312" spans="1:3">
      <c r="A312" s="1" t="str">
        <v>agricola</v>
      </c>
      <c r="B312" s="1" t="str">
        <v>yacon</v>
      </c>
      <c r="C312" t="str">
        <v>yacón</v>
      </c>
    </row>
    <row r="313" spans="1:3">
      <c r="A313" s="1" t="str">
        <v>agricola</v>
      </c>
      <c r="B313" s="1" t="str">
        <v>yuca</v>
      </c>
      <c r="C313" t="str">
        <v>yuca</v>
      </c>
    </row>
    <row r="314" spans="1:3">
      <c r="A314" s="1" t="str">
        <v>agricola</v>
      </c>
      <c r="B314" s="1" t="str">
        <v>yuca_ahuyama</v>
      </c>
      <c r="C314" t="str">
        <v>yuca en asocio con ahuyama</v>
      </c>
    </row>
    <row r="315" spans="1:3">
      <c r="A315" s="1" t="str">
        <v>agricola</v>
      </c>
      <c r="B315" s="1" t="str">
        <v>yuca_industrial</v>
      </c>
      <c r="C315" t="str">
        <v>yuca para uso industrial</v>
      </c>
    </row>
    <row r="316" spans="1:3">
      <c r="A316" s="1" t="str">
        <v>agricola</v>
      </c>
      <c r="B316" s="1" t="str">
        <v>yuca_maiz</v>
      </c>
      <c r="C316" t="str">
        <v>yuca en asocio con maíz</v>
      </c>
    </row>
    <row r="317" spans="1:3">
      <c r="A317" s="1" t="str">
        <v>agricola</v>
      </c>
      <c r="B317" s="1" t="str">
        <v>yuca_maiz_ahuyama</v>
      </c>
      <c r="C317" t="str">
        <v>yuca en asocio con maíz y ahuyama</v>
      </c>
    </row>
    <row r="318" spans="1:3">
      <c r="A318" s="1" t="str">
        <v>agricola</v>
      </c>
      <c r="B318" s="1" t="str">
        <v>yuca_maiz_name</v>
      </c>
      <c r="C318" t="str">
        <v>yuca en asocio con maíz y ñame</v>
      </c>
    </row>
    <row r="319" spans="1:3">
      <c r="A319" s="1" t="str">
        <v>agricola</v>
      </c>
      <c r="B319" s="1" t="str">
        <v>yuca_maiz_name_ahuyama</v>
      </c>
      <c r="C319" t="str">
        <v>Yuca en asocio con maíz, ñame y ahuyama</v>
      </c>
    </row>
    <row r="320" spans="1:3">
      <c r="A320" s="1" t="str">
        <v>agricola</v>
      </c>
      <c r="B320" s="1" t="str">
        <v>yuca_maiz_name_patilla</v>
      </c>
      <c r="C320" t="str">
        <v>Yuca en asocio con maíz, ñame y patilla</v>
      </c>
    </row>
    <row r="321" spans="1:3">
      <c r="A321" s="1" t="str">
        <v>agricola</v>
      </c>
      <c r="B321" s="1" t="str">
        <v>yuca_maiz_patilla</v>
      </c>
      <c r="C321" t="str">
        <v>yuca en asocio con maíz y patilla</v>
      </c>
    </row>
    <row r="322" spans="1:3">
      <c r="A322" s="1" t="str">
        <v>agricola</v>
      </c>
      <c r="B322" s="1" t="str">
        <v>yuca_name</v>
      </c>
      <c r="C322" t="str">
        <v>yuca en asocio con ñame</v>
      </c>
    </row>
    <row r="323" spans="1:3">
      <c r="A323" s="1" t="str">
        <v>agricola</v>
      </c>
      <c r="B323" s="1" t="str">
        <v>yuca_patilla</v>
      </c>
      <c r="C323" t="str">
        <v>yuca en asocio con patilla</v>
      </c>
    </row>
    <row r="324" spans="1:3">
      <c r="A324" s="1" t="str">
        <v>agricola</v>
      </c>
      <c r="B324" s="1" t="str">
        <v>zanahoria</v>
      </c>
      <c r="C324" t="str">
        <v>zanahoria</v>
      </c>
    </row>
    <row r="325" spans="1:3">
      <c r="A325" s="1" t="str">
        <v>agricola</v>
      </c>
      <c r="B325" s="1" t="str">
        <v>zapote</v>
      </c>
      <c r="C325" t="str">
        <v>zapote</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Isabel Cristina Laiseca Carrion</cp:lastModifiedBy>
  <cp:revision/>
  <dcterms:created xsi:type="dcterms:W3CDTF">2023-06-01T14:44:35Z</dcterms:created>
  <dcterms:modified xsi:type="dcterms:W3CDTF">2025-09-16T02:34:52Z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ies>
</file>