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rauca/Saravena - Arauca/10. DTS consolidado/ANEXOS/"/>
    </mc:Choice>
  </mc:AlternateContent>
  <xr:revisionPtr revIDLastSave="7" documentId="13_ncr:1_{308495F8-ED73-4538-B451-CBAE5D2E643C}" xr6:coauthVersionLast="47" xr6:coauthVersionMax="47" xr10:uidLastSave="{DAED636F-5250-4806-82FD-13AA2ADF4AA3}"/>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c r="C1" i="17" a="1"/>
  <c r="C1" i="17"/>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c r="A1" i="17" a="1"/>
  <c r="A1" i="17"/>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c r="U102" i="12"/>
  <c r="T102" i="12"/>
  <c r="S102" i="12"/>
  <c r="R102" i="12"/>
  <c r="Q102" i="12"/>
  <c r="P102" i="12"/>
  <c r="O102" i="12"/>
  <c r="N102" i="12"/>
  <c r="M102" i="12"/>
  <c r="L102" i="12"/>
  <c r="K102" i="12"/>
  <c r="J102" i="12"/>
  <c r="I102" i="12"/>
  <c r="H102" i="12"/>
  <c r="G102" i="12"/>
  <c r="F102" i="12"/>
  <c r="E102" i="12"/>
  <c r="D102" i="12"/>
  <c r="C102" i="12"/>
  <c r="B102" i="12"/>
  <c r="AS57" i="12"/>
  <c r="AP102" i="12"/>
  <c r="AQ102" i="12"/>
  <c r="AS71" i="12"/>
  <c r="AS17" i="12"/>
  <c r="A3" i="16"/>
  <c r="A4" i="16"/>
  <c r="A5" i="16"/>
  <c r="A6" i="16"/>
  <c r="A7" i="16"/>
  <c r="A8" i="16"/>
  <c r="A9" i="16"/>
  <c r="A10" i="16"/>
  <c r="A11" i="16"/>
  <c r="A12" i="16"/>
  <c r="A13" i="16"/>
  <c r="A14" i="16"/>
  <c r="A15" i="16"/>
  <c r="A16" i="16"/>
  <c r="A17" i="16"/>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<sst xmlns="http://schemas.openxmlformats.org/spreadsheetml/2006/main" count="212" uniqueCount="60">
  <si>
    <t>UFH</t>
  </si>
  <si>
    <t>cacao</t>
  </si>
  <si>
    <t>maiz_tradicional</t>
  </si>
  <si>
    <t>maiz_tecnificado</t>
  </si>
  <si>
    <t>ganaderia_dp</t>
  </si>
  <si>
    <t>porcicultura_ceba</t>
  </si>
  <si>
    <t>avicultura_engorde</t>
  </si>
  <si>
    <t>avicultura_postura</t>
  </si>
  <si>
    <t>piscicultura_tilapia</t>
  </si>
  <si>
    <t>05UaE-61</t>
  </si>
  <si>
    <t>Área total</t>
  </si>
  <si>
    <t>Apto</t>
  </si>
  <si>
    <t>No apto</t>
  </si>
  <si>
    <t>% aptitud</t>
  </si>
  <si>
    <t>06UaEL-55</t>
  </si>
  <si>
    <t>06UaL-55</t>
  </si>
  <si>
    <t>07UbL-49</t>
  </si>
  <si>
    <t>07UcL-49</t>
  </si>
  <si>
    <t>08Uai-44</t>
  </si>
  <si>
    <t>08UbiL-44</t>
  </si>
  <si>
    <t>09UaEL-38</t>
  </si>
  <si>
    <t>09UapL-38</t>
  </si>
  <si>
    <t>09UbpL-38</t>
  </si>
  <si>
    <t>10UbpLs1-30</t>
  </si>
  <si>
    <t>10UcpL-30</t>
  </si>
  <si>
    <t>11Uaip-23</t>
  </si>
  <si>
    <t>11UepL-23</t>
  </si>
  <si>
    <t>11UepLs1-23</t>
  </si>
  <si>
    <t>12PgLs1-17</t>
  </si>
  <si>
    <t>13Uaips3-6</t>
  </si>
  <si>
    <t>13UbipLs3-6</t>
  </si>
  <si>
    <t>las lineas de cacao, caña panelera, maiz, arroz secano, ganaderia, porcinos, avicultura, piscicultura cachama y pisicultura tilapia: SIPRA nacional</t>
  </si>
  <si>
    <t>cacao_sombrio</t>
  </si>
  <si>
    <t>platano</t>
  </si>
  <si>
    <t>yuca</t>
  </si>
  <si>
    <t>naranja</t>
  </si>
  <si>
    <t>apicultura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</si>
  <si>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</si>
  <si>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</si>
  <si>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</si>
  <si>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</si>
  <si>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</si>
  <si>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</si>
  <si>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</si>
  <si>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</si>
  <si>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</si>
  <si>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</si>
  <si>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</si>
  <si>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</si>
  <si>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</si>
  <si>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</si>
  <si>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</si>
  <si>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</si>
  <si>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</si>
  <si>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</si>
  <si>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 *Apicultura se flexbiliza de acuerdo con las UFH que se encuentran en  zonas de aplicabilidad del municipio.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</si>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</sst>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6100"/>
      <name val="Calibri"/>
      <family val="2"/>
      <scheme val="minor"/>
    </font>
    <font>
      <sz val="11"/>
      <color rgb="FFFFFFFF"/>
      <name val="Calibri"/>
      <family val="2"/>
      <scheme val="minor"/>
    </font>
    <font>
      <sz val="11"/>
      <color rgb="FF000000"/>
      <name val="Calibri"/>
      <family val="2"/>
      <scheme val="minor"/>
    </font>
    <font>
      <sz val="11"/>
      <color rgb="FF000000"/>
      <name val="Calibri"/>
      <scheme val="minor"/>
    </font>
    <font>
      <sz val="11"/>
      <name val="Calibri"/>
      <family val="2"/>
      <scheme val="minor"/>
    </font>
    <font>
      <sz val="11"/>
      <name val="Calibri"/>
      <scheme val="minor"/>
    </font>
    <font>
      <b/>
      <sz val="11"/>
      <name val="Calibri"/>
      <family val="2"/>
      <scheme val="minor"/>
    </font>
    <font>
      <b/>
      <sz val="11"/>
      <color rgb="FF000000"/>
      <name val="Calibri"/>
      <family val="2"/>
      <scheme val="minor"/>
    </font>
    <font>
      <b/>
      <sz val="11"/>
      <name val="Calibri"/>
      <scheme val="minor"/>
    </font>
    <font>
      <b/>
      <sz val="11"/>
      <color rgb="FFFFFFFF"/>
      <name val="Calibri"/>
      <family val="2"/>
      <scheme val="minor"/>
    </font>
    <font>
      <sz val="11"/>
      <color rgb="FF006100"/>
      <name val="Calibri"/>
      <scheme val="minor"/>
    </font>
  </fonts>
  <fills count="28">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rgb="FF8D4925"/>
        <bgColor rgb="FF000000"/>
      </patternFill>
    </fill>
    <fill>
      <patternFill patternType="solid">
        <fgColor rgb="FF473626"/>
        <bgColor rgb="FF000000"/>
      </patternFill>
    </fill>
    <fill>
      <patternFill patternType="solid">
        <fgColor theme="9" tint="0.59999389629810485"/>
        <bgColor indexed="64"/>
      </patternFill>
    </fill>
    <fill>
      <patternFill patternType="solid">
        <fgColor theme="7" tint="0.39997558519241921"/>
        <bgColor indexed="64"/>
      </patternFill>
    </fill>
    <fill>
      <patternFill patternType="solid">
        <fgColor rgb="FFDDEBF7"/>
        <bgColor rgb="FF000000"/>
      </patternFill>
    </fill>
    <fill>
      <patternFill patternType="solid">
        <fgColor rgb="FFE2EFDA"/>
        <bgColor rgb="FF000000"/>
      </patternFill>
    </fill>
    <fill>
      <patternFill patternType="solid">
        <fgColor rgb="FFFFE699"/>
        <bgColor rgb="FF000000"/>
      </patternFill>
    </fill>
    <fill>
      <patternFill patternType="solid">
        <fgColor rgb="FFFCE4D6"/>
        <bgColor rgb="FF000000"/>
      </patternFill>
    </fill>
    <fill>
      <patternFill patternType="solid">
        <fgColor rgb="FFD0CECE"/>
        <bgColor rgb="FF000000"/>
      </patternFill>
    </fill>
    <fill>
      <patternFill patternType="solid">
        <fgColor rgb="FFC6EFCE"/>
        <bgColor rgb="FF000000"/>
      </patternFill>
    </fill>
    <fill>
      <patternFill patternType="solid">
        <fgColor rgb="FF833C0B"/>
        <bgColor rgb="FF833C0B"/>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thin">
        <color rgb="FF000000"/>
      </top>
      <bottom/>
      <diagonal/>
    </border>
    <border>
      <left/>
      <right style="thin">
        <color indexed="64"/>
      </right>
      <top/>
      <bottom style="thin">
        <color indexed="64"/>
      </bottom>
      <diagonal/>
    </border>
    <border>
      <left/>
      <right style="thin">
        <color indexed="64"/>
      </right>
      <top/>
      <bottom style="thin">
        <color rgb="FF000000"/>
      </bottom>
      <diagonal/>
    </border>
  </borders>
  <cellStyleXfs count="3">
    <xf numFmtId="0" fontId="0" fillId="0" borderId="0"/>
    <xf numFmtId="0" fontId="4" fillId="0" borderId="0"/>
    <xf numFmtId="0" fontId="10" fillId="0" borderId="0"/>
  </cellStyleXfs>
  <cellXfs count="124">
    <xf numFmtId="0" fontId="0" fillId="0" borderId="0" xfId="0"/>
    <xf numFmtId="0" fontId="0" fillId="0" borderId="0" xfId="0" applyAlignment="1">
      <alignment horizontal="center"/>
    </xf>
    <xf numFmtId="0" fontId="2" fillId="0" borderId="0" xfId="0" applyFont="1" applyAlignment="1">
      <alignment horizontal="center" vertical="center"/>
    </xf>
    <xf numFmtId="0" fontId="1" fillId="3" borderId="1" xfId="0" applyFont="1" applyFill="1" applyBorder="1" applyAlignment="1">
      <alignment horizontal="center"/>
    </xf>
    <xf numFmtId="0" fontId="2" fillId="0" borderId="0" xfId="0" applyFont="1"/>
    <xf numFmtId="0" fontId="8" fillId="7" borderId="2" xfId="0" applyFont="1" applyFill="1" applyBorder="1" applyAlignment="1">
      <alignment horizontal="left" vertical="center" wrapText="1"/>
    </xf>
    <xf numFmtId="0" fontId="2" fillId="4" borderId="2" xfId="0" applyFont="1" applyFill="1" applyBorder="1" applyAlignment="1">
      <alignment horizontal="left" wrapText="1"/>
    </xf>
    <xf numFmtId="0" fontId="7" fillId="8" borderId="0" xfId="0" applyFont="1" applyFill="1" applyAlignment="1">
      <alignment horizontal="center" vertical="center" wrapText="1"/>
    </xf>
    <xf numFmtId="0" fontId="7" fillId="0" borderId="0" xfId="0" applyFont="1" applyAlignment="1">
      <alignment horizont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3"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3"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2" fillId="5" borderId="2" xfId="0" applyFont="1" applyFill="1" applyBorder="1" applyAlignment="1">
      <alignment horizontal="left" vertical="center" wrapText="1"/>
    </xf>
    <xf numFmtId="0" fontId="11" fillId="0" borderId="1" xfId="0" applyFont="1" applyBorder="1" applyAlignment="1">
      <alignment horizontal="center" vertical="center" wrapText="1"/>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xf>
    <xf numFmtId="0" fontId="8" fillId="0" borderId="0" xfId="0" applyFont="1"/>
    <xf numFmtId="0" fontId="2" fillId="0" borderId="0" xfId="0" applyFont="1" applyAlignment="1">
      <alignment horizontal="center" vertical="center" wrapText="1"/>
    </xf>
    <xf numFmtId="0" fontId="9" fillId="0" borderId="0" xfId="0" applyFont="1" applyAlignment="1">
      <alignment wrapText="1"/>
    </xf>
    <xf numFmtId="164" fontId="11" fillId="9" borderId="1" xfId="0" applyNumberFormat="1" applyFont="1" applyFill="1" applyBorder="1" applyAlignment="1">
      <alignment horizontal="center" vertical="center" wrapText="1"/>
    </xf>
    <xf numFmtId="164" fontId="7" fillId="9" borderId="1" xfId="0" applyNumberFormat="1" applyFont="1" applyFill="1" applyBorder="1" applyAlignment="1">
      <alignment horizontal="center" vertical="center" wrapText="1"/>
    </xf>
    <xf numFmtId="164" fontId="3" fillId="9" borderId="1" xfId="0" applyNumberFormat="1" applyFont="1" applyFill="1" applyBorder="1" applyAlignment="1">
      <alignment horizontal="center" vertical="center"/>
    </xf>
    <xf numFmtId="164" fontId="7" fillId="0" borderId="0" xfId="0" applyNumberFormat="1" applyFont="1" applyAlignment="1">
      <alignment horizontal="center" vertical="center" wrapText="1"/>
    </xf>
    <xf numFmtId="164" fontId="7" fillId="0" borderId="0" xfId="0" applyNumberFormat="1" applyFont="1" applyAlignment="1">
      <alignment horizontal="center" vertical="center"/>
    </xf>
    <xf numFmtId="164" fontId="9" fillId="0" borderId="0" xfId="0" applyNumberFormat="1" applyFont="1" applyAlignment="1">
      <alignment vertical="center" wrapText="1"/>
    </xf>
    <xf numFmtId="164" fontId="2" fillId="0" borderId="0" xfId="0" applyNumberFormat="1" applyFont="1"/>
    <xf numFmtId="164" fontId="2" fillId="0" borderId="0" xfId="0" applyNumberFormat="1" applyFont="1" applyAlignment="1">
      <alignment horizontal="left"/>
    </xf>
    <xf numFmtId="164" fontId="8" fillId="0" borderId="0" xfId="0" applyNumberFormat="1" applyFont="1"/>
    <xf numFmtId="164" fontId="2" fillId="0" borderId="0" xfId="0" applyNumberFormat="1" applyFont="1" applyAlignment="1">
      <alignment horizontal="center" vertical="center"/>
    </xf>
    <xf numFmtId="164"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wrapText="1"/>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16" fillId="10" borderId="2" xfId="0" applyFont="1" applyFill="1" applyBorder="1" applyAlignment="1">
      <alignment horizontal="center" vertical="center"/>
    </xf>
    <xf numFmtId="0" fontId="17" fillId="11" borderId="2" xfId="0" applyFont="1" applyFill="1" applyBorder="1" applyAlignment="1">
      <alignment horizontal="center" vertical="center"/>
    </xf>
    <xf numFmtId="0" fontId="17" fillId="12" borderId="2" xfId="0" applyFont="1" applyFill="1" applyBorder="1" applyAlignment="1">
      <alignment horizontal="center" vertical="center"/>
    </xf>
    <xf numFmtId="0" fontId="17" fillId="13" borderId="2" xfId="0" applyFont="1" applyFill="1" applyBorder="1" applyAlignment="1">
      <alignment horizontal="center" vertical="center"/>
    </xf>
    <xf numFmtId="0" fontId="17" fillId="14" borderId="2" xfId="0" applyFont="1" applyFill="1" applyBorder="1" applyAlignment="1">
      <alignment horizontal="center" vertical="center"/>
    </xf>
    <xf numFmtId="0" fontId="17" fillId="15" borderId="2" xfId="0" applyFont="1" applyFill="1" applyBorder="1" applyAlignment="1">
      <alignment horizontal="center" vertical="center"/>
    </xf>
    <xf numFmtId="0" fontId="17" fillId="16" borderId="2" xfId="0" applyFont="1" applyFill="1" applyBorder="1" applyAlignment="1">
      <alignment horizontal="center" vertical="center"/>
    </xf>
    <xf numFmtId="0" fontId="16" fillId="17" borderId="2" xfId="0" applyFont="1" applyFill="1" applyBorder="1" applyAlignment="1">
      <alignment horizontal="center" vertical="center"/>
    </xf>
    <xf numFmtId="0" fontId="16" fillId="18" borderId="2" xfId="0" applyFont="1" applyFill="1" applyBorder="1" applyAlignment="1">
      <alignment horizontal="center" vertical="center"/>
    </xf>
    <xf numFmtId="0" fontId="7" fillId="19" borderId="1" xfId="0" applyFont="1" applyFill="1" applyBorder="1" applyAlignment="1">
      <alignment horizontal="center" vertical="center"/>
    </xf>
    <xf numFmtId="0" fontId="7" fillId="20" borderId="1" xfId="0" applyFont="1" applyFill="1" applyBorder="1" applyAlignment="1">
      <alignment horizontal="center" vertical="center"/>
    </xf>
    <xf numFmtId="0" fontId="17" fillId="21" borderId="1" xfId="0" applyFont="1" applyFill="1" applyBorder="1" applyAlignment="1">
      <alignment horizontal="center" vertical="center"/>
    </xf>
    <xf numFmtId="0" fontId="18" fillId="21" borderId="1" xfId="0" applyFont="1" applyFill="1" applyBorder="1" applyAlignment="1">
      <alignment horizontal="center" vertical="center"/>
    </xf>
    <xf numFmtId="0" fontId="19" fillId="22" borderId="1" xfId="0" applyFont="1" applyFill="1" applyBorder="1" applyAlignment="1">
      <alignment horizontal="center" vertical="center" wrapText="1"/>
    </xf>
    <xf numFmtId="0" fontId="20" fillId="22" borderId="1" xfId="0" applyFont="1" applyFill="1" applyBorder="1" applyAlignment="1">
      <alignment horizontal="center" vertical="center" wrapText="1"/>
    </xf>
    <xf numFmtId="0" fontId="20" fillId="23" borderId="1" xfId="0" applyFont="1" applyFill="1" applyBorder="1" applyAlignment="1">
      <alignment horizontal="center" vertical="center" wrapText="1"/>
    </xf>
    <xf numFmtId="0" fontId="17" fillId="23" borderId="1" xfId="0" applyFont="1" applyFill="1" applyBorder="1" applyAlignment="1">
      <alignment horizontal="center" vertical="center" wrapText="1"/>
    </xf>
    <xf numFmtId="0" fontId="18" fillId="23" borderId="1" xfId="0" applyFont="1" applyFill="1" applyBorder="1" applyAlignment="1">
      <alignment horizontal="center" vertical="center" wrapText="1"/>
    </xf>
    <xf numFmtId="0" fontId="19" fillId="24" borderId="1" xfId="0" applyFont="1" applyFill="1" applyBorder="1" applyAlignment="1">
      <alignment horizontal="center" vertical="center" wrapText="1"/>
    </xf>
    <xf numFmtId="0" fontId="19" fillId="23" borderId="1" xfId="0" applyFont="1" applyFill="1" applyBorder="1" applyAlignment="1">
      <alignment horizontal="center" vertical="center" wrapText="1"/>
    </xf>
    <xf numFmtId="0" fontId="21" fillId="25" borderId="0" xfId="0" applyFont="1" applyFill="1" applyAlignment="1">
      <alignment horizontal="center" vertical="center" wrapText="1"/>
    </xf>
    <xf numFmtId="0" fontId="22" fillId="25" borderId="0" xfId="0" applyFont="1" applyFill="1" applyAlignment="1">
      <alignment horizontal="center" vertical="center"/>
    </xf>
    <xf numFmtId="0" fontId="23" fillId="25" borderId="0" xfId="0" applyFont="1" applyFill="1" applyAlignment="1">
      <alignment horizontal="center" vertical="center" wrapText="1"/>
    </xf>
    <xf numFmtId="0" fontId="21" fillId="25" borderId="0" xfId="0" applyFont="1" applyFill="1" applyAlignment="1">
      <alignment horizontal="center" vertical="center"/>
    </xf>
    <xf numFmtId="0" fontId="17" fillId="0" borderId="1" xfId="0" applyFont="1" applyBorder="1" applyAlignment="1">
      <alignment horizontal="center"/>
    </xf>
    <xf numFmtId="0" fontId="17" fillId="2" borderId="1" xfId="0" applyFont="1" applyFill="1" applyBorder="1" applyAlignment="1">
      <alignment horizontal="center"/>
    </xf>
    <xf numFmtId="164" fontId="7" fillId="6" borderId="1" xfId="0" applyNumberFormat="1" applyFont="1" applyFill="1" applyBorder="1" applyAlignment="1">
      <alignment horizontal="center" vertical="center"/>
    </xf>
    <xf numFmtId="164" fontId="17" fillId="0" borderId="1" xfId="0" applyNumberFormat="1" applyFont="1" applyBorder="1" applyAlignment="1">
      <alignment horizontal="center" vertical="center"/>
    </xf>
    <xf numFmtId="164" fontId="17" fillId="0" borderId="1" xfId="0" applyNumberFormat="1" applyFont="1" applyBorder="1" applyAlignment="1">
      <alignment horizontal="center"/>
    </xf>
    <xf numFmtId="164" fontId="17" fillId="0" borderId="1" xfId="0" applyNumberFormat="1" applyFont="1" applyBorder="1" applyAlignment="1">
      <alignment horizontal="center" wrapText="1"/>
    </xf>
    <xf numFmtId="164" fontId="17" fillId="0" borderId="8" xfId="0" applyNumberFormat="1" applyFont="1" applyBorder="1" applyAlignment="1">
      <alignment horizontal="center"/>
    </xf>
    <xf numFmtId="164" fontId="18" fillId="0" borderId="1" xfId="0" applyNumberFormat="1" applyFont="1" applyBorder="1" applyAlignment="1">
      <alignment horizontal="center" wrapText="1"/>
    </xf>
    <xf numFmtId="164" fontId="15" fillId="26" borderId="8" xfId="0" applyNumberFormat="1" applyFont="1" applyFill="1" applyBorder="1" applyAlignment="1">
      <alignment horizontal="center"/>
    </xf>
    <xf numFmtId="164" fontId="15" fillId="26" borderId="1" xfId="0" applyNumberFormat="1" applyFont="1" applyFill="1" applyBorder="1" applyAlignment="1">
      <alignment horizontal="center"/>
    </xf>
    <xf numFmtId="164" fontId="25" fillId="26" borderId="1" xfId="0" applyNumberFormat="1" applyFont="1" applyFill="1" applyBorder="1" applyAlignment="1">
      <alignment horizontal="center" wrapText="1"/>
    </xf>
    <xf numFmtId="164" fontId="0" fillId="0" borderId="0" xfId="0" applyNumberFormat="1" applyAlignment="1">
      <alignment horizontal="center"/>
    </xf>
    <xf numFmtId="0" fontId="22" fillId="15" borderId="9" xfId="0" applyFont="1" applyFill="1" applyBorder="1" applyAlignment="1">
      <alignment horizontal="center"/>
    </xf>
    <xf numFmtId="0" fontId="22" fillId="15" borderId="10" xfId="0" applyFont="1" applyFill="1" applyBorder="1" applyAlignment="1">
      <alignment horizontal="center"/>
    </xf>
    <xf numFmtId="0" fontId="22" fillId="15" borderId="13" xfId="0" applyFont="1" applyFill="1" applyBorder="1" applyAlignment="1">
      <alignment horizontal="center"/>
    </xf>
    <xf numFmtId="0" fontId="22" fillId="13" borderId="9" xfId="0" applyFont="1" applyFill="1" applyBorder="1" applyAlignment="1">
      <alignment horizontal="center"/>
    </xf>
    <xf numFmtId="0" fontId="22" fillId="13" borderId="10" xfId="0" applyFont="1" applyFill="1" applyBorder="1" applyAlignment="1">
      <alignment horizontal="center"/>
    </xf>
    <xf numFmtId="0" fontId="22" fillId="13" borderId="12" xfId="0" applyFont="1" applyFill="1" applyBorder="1" applyAlignment="1">
      <alignment horizontal="center"/>
    </xf>
    <xf numFmtId="0" fontId="22" fillId="14" borderId="6" xfId="0" applyFont="1" applyFill="1" applyBorder="1" applyAlignment="1">
      <alignment horizontal="center"/>
    </xf>
    <xf numFmtId="0" fontId="22" fillId="14" borderId="7" xfId="0" applyFont="1" applyFill="1" applyBorder="1" applyAlignment="1">
      <alignment horizontal="center"/>
    </xf>
    <xf numFmtId="0" fontId="22" fillId="14" borderId="8" xfId="0" applyFont="1" applyFill="1" applyBorder="1" applyAlignment="1">
      <alignment horizontal="center"/>
    </xf>
    <xf numFmtId="0" fontId="24" fillId="10" borderId="6" xfId="0" applyFont="1" applyFill="1" applyBorder="1" applyAlignment="1">
      <alignment horizontal="center"/>
    </xf>
    <xf numFmtId="0" fontId="24" fillId="10" borderId="7" xfId="0" applyFont="1" applyFill="1" applyBorder="1" applyAlignment="1">
      <alignment horizontal="center"/>
    </xf>
    <xf numFmtId="0" fontId="24" fillId="10" borderId="8" xfId="0" applyFont="1" applyFill="1" applyBorder="1" applyAlignment="1">
      <alignment horizontal="center"/>
    </xf>
    <xf numFmtId="0" fontId="22" fillId="11" borderId="6" xfId="0" applyFont="1" applyFill="1" applyBorder="1" applyAlignment="1">
      <alignment horizontal="center"/>
    </xf>
    <xf numFmtId="0" fontId="22" fillId="11" borderId="7" xfId="0" applyFont="1" applyFill="1" applyBorder="1" applyAlignment="1">
      <alignment horizontal="center"/>
    </xf>
    <xf numFmtId="0" fontId="22" fillId="11" borderId="8" xfId="0" applyFont="1" applyFill="1" applyBorder="1" applyAlignment="1">
      <alignment horizontal="center"/>
    </xf>
    <xf numFmtId="0" fontId="22" fillId="12" borderId="9" xfId="0" applyFont="1" applyFill="1" applyBorder="1" applyAlignment="1">
      <alignment horizontal="center"/>
    </xf>
    <xf numFmtId="0" fontId="22" fillId="12" borderId="10" xfId="0" applyFont="1" applyFill="1" applyBorder="1" applyAlignment="1">
      <alignment horizontal="center"/>
    </xf>
    <xf numFmtId="0" fontId="22" fillId="12" borderId="12" xfId="0" applyFont="1" applyFill="1" applyBorder="1" applyAlignment="1">
      <alignment horizontal="center"/>
    </xf>
    <xf numFmtId="0" fontId="24" fillId="18" borderId="6" xfId="0" applyFont="1" applyFill="1" applyBorder="1" applyAlignment="1">
      <alignment horizontal="center"/>
    </xf>
    <xf numFmtId="0" fontId="24" fillId="18" borderId="7" xfId="0" applyFont="1" applyFill="1" applyBorder="1" applyAlignment="1">
      <alignment horizontal="center"/>
    </xf>
    <xf numFmtId="0" fontId="24" fillId="18" borderId="8" xfId="0" applyFont="1" applyFill="1" applyBorder="1" applyAlignment="1">
      <alignment horizontal="center"/>
    </xf>
    <xf numFmtId="0" fontId="22" fillId="15" borderId="11" xfId="0" applyFont="1" applyFill="1" applyBorder="1" applyAlignment="1">
      <alignment horizontal="center"/>
    </xf>
    <xf numFmtId="0" fontId="22" fillId="16" borderId="11" xfId="0" applyFont="1" applyFill="1" applyBorder="1" applyAlignment="1">
      <alignment horizontal="center"/>
    </xf>
    <xf numFmtId="0" fontId="22" fillId="16" borderId="10" xfId="0" applyFont="1" applyFill="1" applyBorder="1" applyAlignment="1">
      <alignment horizontal="center"/>
    </xf>
    <xf numFmtId="0" fontId="22" fillId="16" borderId="13" xfId="0" applyFont="1" applyFill="1" applyBorder="1" applyAlignment="1">
      <alignment horizontal="center"/>
    </xf>
    <xf numFmtId="0" fontId="22" fillId="16" borderId="12" xfId="0" applyFont="1" applyFill="1" applyBorder="1" applyAlignment="1">
      <alignment horizontal="center"/>
    </xf>
    <xf numFmtId="0" fontId="24" fillId="27" borderId="6" xfId="0" applyFont="1" applyFill="1" applyBorder="1" applyAlignment="1">
      <alignment horizontal="center"/>
    </xf>
    <xf numFmtId="0" fontId="24" fillId="27" borderId="7" xfId="0" applyFont="1" applyFill="1" applyBorder="1" applyAlignment="1">
      <alignment horizontal="center"/>
    </xf>
    <xf numFmtId="0" fontId="24" fillId="27" borderId="8" xfId="0" applyFont="1" applyFill="1" applyBorder="1" applyAlignment="1">
      <alignment horizontal="center"/>
    </xf>
    <xf numFmtId="0" fontId="14" fillId="0" borderId="3" xfId="0" applyFont="1" applyBorder="1" applyAlignment="1">
      <alignment horizontal="left" wrapText="1"/>
    </xf>
    <xf numFmtId="0" fontId="14" fillId="0" borderId="0" xfId="0" applyFont="1" applyAlignment="1">
      <alignment horizontal="left" wrapText="1"/>
    </xf>
  </cellXfs>
  <cellStyles count="3">
    <cellStyle name="Normal" xfId="0" builtinId="0"/>
    <cellStyle name="Normal 2" xfId="2" xr:uid="{00000000-0005-0000-0000-000030000000}"/>
    <cellStyle name="Normal 2 2" xfId="1" xr:uid="{22C3CC89-1C23-4790-B118-D85F2A655827}"/>
  </cellStyles>
  <dxfs count="2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ahí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en asocio con plátano</v>
          </cell>
        </row>
        <row r="25">
          <cell r="A25" t="str">
            <v>agricola</v>
          </cell>
          <cell r="B25" t="str">
            <v>cacao_sombrio</v>
          </cell>
          <cell r="C25" t="str">
            <v>cacao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en asocio con aguacate</v>
          </cell>
        </row>
        <row r="29">
          <cell r="A29" t="str">
            <v>agricola</v>
          </cell>
          <cell r="B29" t="str">
            <v>cafe_frijol_arbustivo</v>
          </cell>
          <cell r="C29" t="str">
            <v>café en asocio con frijol arbustivo</v>
          </cell>
        </row>
        <row r="30">
          <cell r="A30" t="str">
            <v>agricola</v>
          </cell>
          <cell r="B30" t="str">
            <v>cafe_maiz</v>
          </cell>
          <cell r="C30" t="str">
            <v>café en asocio con maíz</v>
          </cell>
        </row>
        <row r="31">
          <cell r="A31" t="str">
            <v>agricola</v>
          </cell>
          <cell r="B31" t="str">
            <v>cafe_platano</v>
          </cell>
          <cell r="C31" t="str">
            <v>café en asocio con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 xml:space="preserve">Maíz amarillo </v>
          </cell>
        </row>
        <row r="81">
          <cell r="A81" t="str">
            <v>agricola</v>
          </cell>
          <cell r="B81" t="str">
            <v>maiz_amarillo_tradicional</v>
          </cell>
          <cell r="C81" t="str">
            <v>maíz amarillo  tradicional</v>
          </cell>
        </row>
        <row r="82">
          <cell r="A82" t="str">
            <v>agricola</v>
          </cell>
          <cell r="B82" t="str">
            <v>maiz_blanco</v>
          </cell>
          <cell r="C82" t="str">
            <v>Maíz blanco tradicional</v>
          </cell>
        </row>
        <row r="83">
          <cell r="A83" t="str">
            <v>agricola</v>
          </cell>
          <cell r="B83" t="str">
            <v>maiz_blanco_tradicional</v>
          </cell>
          <cell r="C83" t="str">
            <v>maíz blanco tradicional</v>
          </cell>
        </row>
        <row r="84">
          <cell r="A84" t="str">
            <v>agricola</v>
          </cell>
          <cell r="B84" t="str">
            <v>maiz_puya</v>
          </cell>
          <cell r="C84" t="str">
            <v>maíz puya</v>
          </cell>
        </row>
        <row r="85">
          <cell r="A85" t="str">
            <v>agricola</v>
          </cell>
          <cell r="B85" t="str">
            <v>maiz_tecnificado</v>
          </cell>
          <cell r="C85" t="str">
            <v>maíz tecnificado</v>
          </cell>
        </row>
        <row r="86">
          <cell r="A86" t="str">
            <v>agricola</v>
          </cell>
          <cell r="B86" t="str">
            <v>maiz_tradicional</v>
          </cell>
          <cell r="C86" t="str">
            <v>maíz tradicional</v>
          </cell>
        </row>
        <row r="87">
          <cell r="A87" t="str">
            <v>agricola</v>
          </cell>
          <cell r="B87" t="str">
            <v>malanga</v>
          </cell>
          <cell r="C87" t="str">
            <v>malanga</v>
          </cell>
        </row>
        <row r="88">
          <cell r="A88" t="str">
            <v>agricola</v>
          </cell>
          <cell r="B88" t="str">
            <v>mamoncillo</v>
          </cell>
          <cell r="C88" t="str">
            <v>mamoncillo</v>
          </cell>
        </row>
        <row r="89">
          <cell r="A89" t="str">
            <v>agricola</v>
          </cell>
          <cell r="B89" t="str">
            <v>mango</v>
          </cell>
          <cell r="C89" t="str">
            <v>mango</v>
          </cell>
        </row>
        <row r="90">
          <cell r="A90" t="str">
            <v>agricola</v>
          </cell>
          <cell r="B90" t="str">
            <v>mango_hilaza</v>
          </cell>
          <cell r="C90" t="str">
            <v>mango hilaza</v>
          </cell>
        </row>
        <row r="91">
          <cell r="A91" t="str">
            <v>agricola</v>
          </cell>
          <cell r="B91" t="str">
            <v>mango_keitt</v>
          </cell>
          <cell r="C91" t="str">
            <v>mango keitt</v>
          </cell>
        </row>
        <row r="92">
          <cell r="A92" t="str">
            <v>agricola</v>
          </cell>
          <cell r="B92" t="str">
            <v>mango_tommy</v>
          </cell>
          <cell r="C92" t="str">
            <v>mango tommy</v>
          </cell>
        </row>
        <row r="93">
          <cell r="A93" t="str">
            <v>agricola</v>
          </cell>
          <cell r="B93" t="str">
            <v>maracuya</v>
          </cell>
          <cell r="C93" t="str">
            <v>maracuyá</v>
          </cell>
        </row>
        <row r="94">
          <cell r="A94" t="str">
            <v>agricola</v>
          </cell>
          <cell r="B94" t="str">
            <v>melon</v>
          </cell>
          <cell r="C94" t="str">
            <v xml:space="preserve">melón </v>
          </cell>
        </row>
        <row r="95">
          <cell r="A95" t="str">
            <v>agricola</v>
          </cell>
          <cell r="B95" t="str">
            <v>mora</v>
          </cell>
          <cell r="C95" t="str">
            <v>mora</v>
          </cell>
        </row>
        <row r="96">
          <cell r="A96" t="str">
            <v>agricola</v>
          </cell>
          <cell r="B96" t="str">
            <v>name</v>
          </cell>
          <cell r="C96" t="str">
            <v>ñame</v>
          </cell>
        </row>
        <row r="97">
          <cell r="A97" t="str">
            <v>agricola</v>
          </cell>
          <cell r="B97" t="str">
            <v>name_diamante</v>
          </cell>
          <cell r="C97" t="str">
            <v>ñame diamante</v>
          </cell>
        </row>
        <row r="98">
          <cell r="A98" t="str">
            <v>agricola</v>
          </cell>
          <cell r="B98" t="str">
            <v>name_espino</v>
          </cell>
          <cell r="C98" t="str">
            <v>ñame espino</v>
          </cell>
        </row>
        <row r="99">
          <cell r="A99" t="str">
            <v>agricola</v>
          </cell>
          <cell r="B99" t="str">
            <v>naranja</v>
          </cell>
          <cell r="C99" t="str">
            <v>naranja</v>
          </cell>
        </row>
        <row r="100">
          <cell r="A100" t="str">
            <v>agricola</v>
          </cell>
          <cell r="B100" t="str">
            <v>naranja_valencia</v>
          </cell>
          <cell r="C100" t="str">
            <v>naranja valencia</v>
          </cell>
        </row>
        <row r="101">
          <cell r="A101" t="str">
            <v>pecuaria</v>
          </cell>
          <cell r="B101" t="str">
            <v>ovinos</v>
          </cell>
          <cell r="C101" t="str">
            <v>ovinos</v>
          </cell>
        </row>
        <row r="102">
          <cell r="A102" t="str">
            <v>agricola</v>
          </cell>
          <cell r="B102" t="str">
            <v>palma_aceite</v>
          </cell>
          <cell r="C102" t="str">
            <v>palma de aceite</v>
          </cell>
        </row>
        <row r="103">
          <cell r="A103" t="str">
            <v>agricola</v>
          </cell>
          <cell r="B103" t="str">
            <v>papa</v>
          </cell>
          <cell r="C103" t="str">
            <v>papa</v>
          </cell>
        </row>
        <row r="104">
          <cell r="A104" t="str">
            <v>agricola</v>
          </cell>
          <cell r="B104" t="str">
            <v>papa_criolla</v>
          </cell>
          <cell r="C104" t="str">
            <v>papa criolla</v>
          </cell>
        </row>
        <row r="105">
          <cell r="A105" t="str">
            <v>agricola</v>
          </cell>
          <cell r="B105" t="str">
            <v>papaya</v>
          </cell>
          <cell r="C105" t="str">
            <v>papaya</v>
          </cell>
        </row>
        <row r="106">
          <cell r="A106" t="str">
            <v>agricola</v>
          </cell>
          <cell r="B106" t="str">
            <v>patilla</v>
          </cell>
          <cell r="C106" t="str">
            <v>patilla</v>
          </cell>
        </row>
        <row r="107">
          <cell r="A107" t="str">
            <v>agricola</v>
          </cell>
          <cell r="B107" t="str">
            <v>pepino_guiso</v>
          </cell>
          <cell r="C107" t="str">
            <v>pepino guiso</v>
          </cell>
        </row>
        <row r="108">
          <cell r="A108" t="str">
            <v>pecuaria</v>
          </cell>
          <cell r="B108" t="str">
            <v>piangua</v>
          </cell>
          <cell r="C108" t="str">
            <v>piangua</v>
          </cell>
        </row>
        <row r="109">
          <cell r="A109" t="str">
            <v>agricola</v>
          </cell>
          <cell r="B109" t="str">
            <v>pimienta</v>
          </cell>
          <cell r="C109" t="str">
            <v>pimienta</v>
          </cell>
        </row>
        <row r="110">
          <cell r="A110" t="str">
            <v>agricola</v>
          </cell>
          <cell r="B110" t="str">
            <v>pimenton</v>
          </cell>
          <cell r="C110" t="str">
            <v>pimentón</v>
          </cell>
        </row>
        <row r="111">
          <cell r="A111" t="str">
            <v>agricola</v>
          </cell>
          <cell r="B111" t="str">
            <v>pimientos</v>
          </cell>
          <cell r="C111" t="str">
            <v>pimientos</v>
          </cell>
        </row>
        <row r="112">
          <cell r="A112" t="str">
            <v>agricola</v>
          </cell>
          <cell r="B112" t="str">
            <v>piña</v>
          </cell>
          <cell r="C112" t="str">
            <v>piña</v>
          </cell>
        </row>
        <row r="113">
          <cell r="A113" t="str">
            <v>pecuaria</v>
          </cell>
          <cell r="B113" t="str">
            <v>piscicultura_bocachico</v>
          </cell>
          <cell r="C113" t="str">
            <v>piscicultura</v>
          </cell>
        </row>
        <row r="114">
          <cell r="A114" t="str">
            <v>pecuaria</v>
          </cell>
          <cell r="B114" t="str">
            <v>piscicultura_cachama</v>
          </cell>
          <cell r="C114" t="str">
            <v>piscicultura cachama</v>
          </cell>
        </row>
        <row r="115">
          <cell r="A115" t="str">
            <v>pecuaria</v>
          </cell>
          <cell r="B115" t="str">
            <v>piscicultura_cachama_bocachico</v>
          </cell>
          <cell r="C115" t="str">
            <v>piscicultura cachama bocachico</v>
          </cell>
        </row>
        <row r="116">
          <cell r="A116" t="str">
            <v>pecuaria</v>
          </cell>
          <cell r="B116" t="str">
            <v>piscicultura_tilapia</v>
          </cell>
          <cell r="C116" t="str">
            <v>piscicultura tilapia</v>
          </cell>
        </row>
        <row r="117">
          <cell r="A117" t="str">
            <v>pecuaria</v>
          </cell>
          <cell r="B117" t="str">
            <v>piscicultura_tilapia_bocachico</v>
          </cell>
          <cell r="C117" t="str">
            <v>piscicultura tilapia y bocachico</v>
          </cell>
        </row>
        <row r="118">
          <cell r="A118" t="str">
            <v>pecuaria</v>
          </cell>
          <cell r="B118" t="str">
            <v>piscicultura_tilapia_cachama</v>
          </cell>
          <cell r="C118" t="str">
            <v>piscicultura tilapia y cachama</v>
          </cell>
        </row>
        <row r="119">
          <cell r="A119" t="str">
            <v>pecuaria</v>
          </cell>
          <cell r="B119" t="str">
            <v>piscicultura_trucha</v>
          </cell>
          <cell r="C119" t="str">
            <v>piscicultura trucha</v>
          </cell>
        </row>
        <row r="120">
          <cell r="A120" t="str">
            <v>agricola</v>
          </cell>
          <cell r="B120" t="str">
            <v>platano</v>
          </cell>
          <cell r="C120" t="str">
            <v>plátano</v>
          </cell>
        </row>
        <row r="121">
          <cell r="A121" t="str">
            <v>agricola</v>
          </cell>
          <cell r="B121" t="str">
            <v>platano_harton</v>
          </cell>
          <cell r="C121" t="str">
            <v>plátano hartón</v>
          </cell>
        </row>
        <row r="122">
          <cell r="A122" t="str">
            <v>pecuaria</v>
          </cell>
          <cell r="B122" t="str">
            <v>porcicultura_ceba</v>
          </cell>
          <cell r="C122" t="str">
            <v>porcicultura de ceba</v>
          </cell>
        </row>
        <row r="123">
          <cell r="A123" t="str">
            <v>pecuaria</v>
          </cell>
          <cell r="B123" t="str">
            <v>porcicultura_ciclo_completo</v>
          </cell>
          <cell r="C123" t="str">
            <v>porcicultura de ciclo completo</v>
          </cell>
        </row>
        <row r="124">
          <cell r="A124" t="str">
            <v>pecuaria</v>
          </cell>
          <cell r="B124" t="str">
            <v>porcicultura_cria</v>
          </cell>
          <cell r="C124" t="str">
            <v>porcicultura de cría</v>
          </cell>
        </row>
        <row r="125">
          <cell r="A125" t="str">
            <v>pecuaria</v>
          </cell>
          <cell r="B125" t="str">
            <v>porcicultura_cria_levante</v>
          </cell>
          <cell r="C125" t="str">
            <v>porcicultura de cría y levante</v>
          </cell>
        </row>
        <row r="126">
          <cell r="A126" t="str">
            <v>agricola</v>
          </cell>
          <cell r="B126" t="str">
            <v>remolacha</v>
          </cell>
          <cell r="C126" t="str">
            <v>remolacha</v>
          </cell>
        </row>
        <row r="127">
          <cell r="A127" t="str">
            <v>agricola</v>
          </cell>
          <cell r="B127" t="str">
            <v>sacha_inchi</v>
          </cell>
          <cell r="C127" t="str">
            <v>sacha inchi</v>
          </cell>
        </row>
        <row r="128">
          <cell r="A128" t="str">
            <v>agricola</v>
          </cell>
          <cell r="B128" t="str">
            <v>sorgo</v>
          </cell>
          <cell r="C128" t="str">
            <v>sorgo</v>
          </cell>
        </row>
        <row r="129">
          <cell r="A129" t="str">
            <v>agricola</v>
          </cell>
          <cell r="B129" t="str">
            <v>stevia</v>
          </cell>
          <cell r="C129" t="str">
            <v>stevia</v>
          </cell>
        </row>
        <row r="130">
          <cell r="A130" t="str">
            <v>agricola</v>
          </cell>
          <cell r="B130" t="str">
            <v>tomate_arbol</v>
          </cell>
          <cell r="C130" t="str">
            <v>tomate de árbol</v>
          </cell>
        </row>
        <row r="131">
          <cell r="A131" t="str">
            <v>agricola</v>
          </cell>
          <cell r="B131" t="str">
            <v>tomate_cherry</v>
          </cell>
          <cell r="C131" t="str">
            <v>tomate cherry</v>
          </cell>
        </row>
        <row r="132">
          <cell r="A132" t="str">
            <v>agricola</v>
          </cell>
          <cell r="B132" t="str">
            <v>tomate_mesa</v>
          </cell>
          <cell r="C132" t="str">
            <v>tomate de mesa</v>
          </cell>
        </row>
        <row r="133">
          <cell r="A133" t="str">
            <v>agricola</v>
          </cell>
          <cell r="B133" t="str">
            <v>uchuva</v>
          </cell>
          <cell r="C133" t="str">
            <v>uchuva</v>
          </cell>
        </row>
        <row r="134">
          <cell r="A134" t="str">
            <v>agricola</v>
          </cell>
          <cell r="B134" t="str">
            <v>yuca</v>
          </cell>
          <cell r="C134" t="str">
            <v>yuca</v>
          </cell>
        </row>
        <row r="135">
          <cell r="A135" t="str">
            <v>agricola</v>
          </cell>
          <cell r="B135" t="str">
            <v>yuca_industrial</v>
          </cell>
          <cell r="C135" t="str">
            <v>yuca para uso industrial</v>
          </cell>
        </row>
        <row r="136">
          <cell r="A136" t="str">
            <v>agricola</v>
          </cell>
          <cell r="B136" t="str">
            <v>yuca_maiz</v>
          </cell>
          <cell r="C136" t="str">
            <v>yuca en asocio con maíz</v>
          </cell>
        </row>
        <row r="137">
          <cell r="A137" t="str">
            <v>agricola</v>
          </cell>
          <cell r="B137" t="str">
            <v>yuca_maiz_ahuyama</v>
          </cell>
          <cell r="C137" t="str">
            <v>yuca en asocio con maíz y ahuyama</v>
          </cell>
        </row>
        <row r="138">
          <cell r="A138" t="str">
            <v>agricola</v>
          </cell>
          <cell r="B138" t="str">
            <v>yuca_maiz_name</v>
          </cell>
          <cell r="C138" t="str">
            <v>yuca en asocio con maíz y ñame</v>
          </cell>
        </row>
        <row r="139">
          <cell r="A139" t="str">
            <v>agricola</v>
          </cell>
          <cell r="B139" t="str">
            <v>yuca_maiz_name_patilla</v>
          </cell>
          <cell r="C139" t="str">
            <v>Yuca en asocio con maíz, ñame y patilla</v>
          </cell>
        </row>
        <row r="140">
          <cell r="A140" t="str">
            <v>agricola</v>
          </cell>
          <cell r="B140" t="str">
            <v>yuca_maiz_patilla</v>
          </cell>
          <cell r="C140" t="str">
            <v>yuca en asocio con maíz y patilla</v>
          </cell>
        </row>
        <row r="141">
          <cell r="A141" t="str">
            <v>agricola</v>
          </cell>
          <cell r="B141" t="str">
            <v>zanahoria</v>
          </cell>
          <cell r="C141" t="str">
            <v>zanahoria</v>
          </cell>
        </row>
        <row r="142">
          <cell r="A142" t="str">
            <v>agricola</v>
          </cell>
          <cell r="B142" t="str">
            <v>patilla_melon</v>
          </cell>
          <cell r="C142" t="str">
            <v>patilla en asocio con melón</v>
          </cell>
        </row>
        <row r="143">
          <cell r="A143" t="str">
            <v>agricola</v>
          </cell>
          <cell r="B143" t="str">
            <v>tabaco</v>
          </cell>
          <cell r="C143" t="str">
            <v>tabaco</v>
          </cell>
        </row>
        <row r="144">
          <cell r="A144" t="str">
            <v>agricola</v>
          </cell>
          <cell r="B144" t="str">
            <v>ajonjoli</v>
          </cell>
          <cell r="C144" t="str">
            <v>ajonjolí</v>
          </cell>
        </row>
        <row r="145">
          <cell r="A145" t="str">
            <v>agricola</v>
          </cell>
          <cell r="B145" t="str">
            <v>mamoncillo</v>
          </cell>
          <cell r="C145" t="str">
            <v>mamoncillo</v>
          </cell>
        </row>
        <row r="146">
          <cell r="A146" t="str">
            <v>agricola</v>
          </cell>
          <cell r="B146" t="str">
            <v>yuca_name</v>
          </cell>
          <cell r="C146" t="str">
            <v>yuca en asocio con ñame</v>
          </cell>
        </row>
        <row r="147">
          <cell r="A147" t="str">
            <v>agricola</v>
          </cell>
          <cell r="B147" t="str">
            <v>hierbabuena</v>
          </cell>
          <cell r="C147" t="str">
            <v>hierbabuena</v>
          </cell>
        </row>
        <row r="148">
          <cell r="A148" t="str">
            <v>agricola</v>
          </cell>
          <cell r="B148" t="str">
            <v>frijol_zaragoza</v>
          </cell>
          <cell r="C148" t="str">
            <v>frijol zaragoza</v>
          </cell>
        </row>
        <row r="149">
          <cell r="A149" t="str">
            <v>agricola</v>
          </cell>
          <cell r="B149" t="str">
            <v>soya</v>
          </cell>
          <cell r="C149" t="str">
            <v>soya</v>
          </cell>
        </row>
        <row r="150">
          <cell r="A150" t="str">
            <v>agricola</v>
          </cell>
          <cell r="B150" t="str">
            <v>uva</v>
          </cell>
          <cell r="C150" t="str">
            <v>uva</v>
          </cell>
        </row>
        <row r="151">
          <cell r="A151" t="str">
            <v>agricola</v>
          </cell>
          <cell r="B151" t="str">
            <v>repollo</v>
          </cell>
          <cell r="C151" t="str">
            <v>repollo</v>
          </cell>
        </row>
        <row r="152">
          <cell r="A152" t="str">
            <v>agricola</v>
          </cell>
          <cell r="B152" t="str">
            <v>cilantro_repollo</v>
          </cell>
          <cell r="C152" t="str">
            <v>cilantro_repollo</v>
          </cell>
        </row>
        <row r="153">
          <cell r="A153" t="str">
            <v>agricola</v>
          </cell>
          <cell r="B153" t="str">
            <v>banano</v>
          </cell>
          <cell r="C153" t="str">
            <v>banano</v>
          </cell>
        </row>
        <row r="154">
          <cell r="A154" t="str">
            <v>agricola</v>
          </cell>
          <cell r="B154" t="str">
            <v>maiz puya</v>
          </cell>
          <cell r="C154" t="str">
            <v>maíz puya</v>
          </cell>
        </row>
        <row r="155">
          <cell r="A155" t="str">
            <v>agricola</v>
          </cell>
          <cell r="B155" t="str">
            <v>maiz amarillo</v>
          </cell>
          <cell r="C155" t="str">
            <v>maíz amarillo</v>
          </cell>
        </row>
        <row r="156">
          <cell r="A156" t="str">
            <v>agricola</v>
          </cell>
          <cell r="B156" t="str">
            <v>mandarina</v>
          </cell>
          <cell r="C156" t="str">
            <v>mandarina</v>
          </cell>
        </row>
        <row r="157">
          <cell r="A157" t="str">
            <v>agricola</v>
          </cell>
          <cell r="B157" t="str">
            <v>cacao_platano_limon</v>
          </cell>
          <cell r="C157" t="str">
            <v>cacao_plátano_limón</v>
          </cell>
        </row>
        <row r="158">
          <cell r="A158" t="str">
            <v>agricola</v>
          </cell>
          <cell r="B158" t="str">
            <v>limon_mandarina</v>
          </cell>
          <cell r="C158" t="str">
            <v xml:space="preserve">limón_mandarina </v>
          </cell>
        </row>
        <row r="159">
          <cell r="A159" t="str">
            <v>agricola</v>
          </cell>
          <cell r="B159"/>
        </row>
        <row r="160">
          <cell r="A160" t="str">
            <v>agricola</v>
          </cell>
          <cell r="B160"/>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81"/>
  <sheetViews>
    <sheetView zoomScale="85" zoomScaleNormal="85" workbookViewId="0">
      <pane ySplit="1" topLeftCell="A11" activePane="bottomLeft" state="frozen"/>
      <selection pane="bottomLeft" activeCell="A10" sqref="A10:A13"/>
    </sheetView>
  </sheetViews>
  <sheetFormatPr defaultColWidth="11.42578125" defaultRowHeight="15"/>
  <cols>
    <col min="1" max="1" width="16.42578125" style="1" customWidth="1"/>
    <col min="2" max="2" width="11.42578125" style="1"/>
    <col min="3" max="4" width="15.42578125" style="92" customWidth="1"/>
    <col min="5" max="5" width="18" style="92" customWidth="1"/>
    <col min="6" max="6" width="13.42578125" style="92" customWidth="1"/>
    <col min="7" max="7" width="16.42578125" style="92" customWidth="1"/>
    <col min="8" max="8" width="14.85546875" style="92" customWidth="1"/>
    <col min="9" max="9" width="11.42578125" style="92"/>
    <col min="10" max="10" width="22.140625" style="92" customWidth="1"/>
    <col min="11" max="16384" width="11.42578125" style="1"/>
  </cols>
  <sheetData>
    <row r="1" spans="1:10">
      <c r="A1" s="3" t="s">
        <v>0</v>
      </c>
      <c r="B1" s="3"/>
      <c r="C1" s="83" t="s">
        <v>1</v>
      </c>
      <c r="D1" s="83" t="s">
        <v>2</v>
      </c>
      <c r="E1" s="83" t="s">
        <v>3</v>
      </c>
      <c r="F1" s="83" t="s">
        <v>4</v>
      </c>
      <c r="G1" s="83" t="s">
        <v>5</v>
      </c>
      <c r="H1" s="83" t="s">
        <v>6</v>
      </c>
      <c r="I1" s="83" t="s">
        <v>7</v>
      </c>
      <c r="J1" s="83" t="s">
        <v>8</v>
      </c>
    </row>
    <row r="2" spans="1:10">
      <c r="A2" s="102" t="s">
        <v>9</v>
      </c>
      <c r="B2" s="81" t="s">
        <v>10</v>
      </c>
      <c r="C2" s="84">
        <v>157.46</v>
      </c>
      <c r="D2" s="85">
        <v>157.46</v>
      </c>
      <c r="E2" s="86">
        <v>157.46</v>
      </c>
      <c r="F2" s="85">
        <v>157.46</v>
      </c>
      <c r="G2" s="85">
        <v>157.46</v>
      </c>
      <c r="H2" s="85">
        <v>157.46</v>
      </c>
      <c r="I2" s="85">
        <v>157.46</v>
      </c>
      <c r="J2" s="85">
        <v>157.46</v>
      </c>
    </row>
    <row r="3" spans="1:10">
      <c r="A3" s="103"/>
      <c r="B3" s="81" t="s">
        <v>11</v>
      </c>
      <c r="C3" s="85">
        <v>1.89</v>
      </c>
      <c r="D3" s="87">
        <v>40.11</v>
      </c>
      <c r="E3" s="88">
        <v>1.8</v>
      </c>
      <c r="F3" s="85">
        <v>45.3</v>
      </c>
      <c r="G3" s="85">
        <v>48.92</v>
      </c>
      <c r="H3" s="85">
        <v>54.79</v>
      </c>
      <c r="I3" s="85">
        <v>54.79</v>
      </c>
      <c r="J3" s="85">
        <v>47.08</v>
      </c>
    </row>
    <row r="4" spans="1:10">
      <c r="A4" s="103"/>
      <c r="B4" s="81" t="s">
        <v>12</v>
      </c>
      <c r="C4" s="85">
        <v>155.57</v>
      </c>
      <c r="D4" s="87">
        <v>117.35</v>
      </c>
      <c r="E4" s="88">
        <v>155.66</v>
      </c>
      <c r="F4" s="85">
        <v>112.16</v>
      </c>
      <c r="G4" s="85">
        <v>108.54</v>
      </c>
      <c r="H4" s="85">
        <v>102.67</v>
      </c>
      <c r="I4" s="85">
        <v>102.67</v>
      </c>
      <c r="J4" s="85">
        <v>110.38</v>
      </c>
    </row>
    <row r="5" spans="1:10">
      <c r="A5" s="104"/>
      <c r="B5" s="82" t="s">
        <v>13</v>
      </c>
      <c r="C5" s="85">
        <v>1.2</v>
      </c>
      <c r="D5" s="89">
        <v>25.47</v>
      </c>
      <c r="E5" s="88">
        <v>1.1399999999999999</v>
      </c>
      <c r="F5" s="90">
        <v>28.77</v>
      </c>
      <c r="G5" s="90">
        <v>31.07</v>
      </c>
      <c r="H5" s="90">
        <v>34.79</v>
      </c>
      <c r="I5" s="90">
        <v>34.79</v>
      </c>
      <c r="J5" s="90">
        <v>29.9</v>
      </c>
    </row>
    <row r="6" spans="1:10">
      <c r="A6" s="105" t="s">
        <v>14</v>
      </c>
      <c r="B6" s="81" t="s">
        <v>10</v>
      </c>
      <c r="C6" s="85">
        <v>18326.16</v>
      </c>
      <c r="D6" s="85">
        <v>18326.16</v>
      </c>
      <c r="E6" s="88">
        <v>18326.16</v>
      </c>
      <c r="F6" s="85">
        <v>18326.16</v>
      </c>
      <c r="G6" s="85">
        <v>18326.16</v>
      </c>
      <c r="H6" s="85">
        <v>18326.16</v>
      </c>
      <c r="I6" s="85">
        <v>18326.16</v>
      </c>
      <c r="J6" s="85">
        <v>18326.16</v>
      </c>
    </row>
    <row r="7" spans="1:10">
      <c r="A7" s="106"/>
      <c r="B7" s="81" t="s">
        <v>11</v>
      </c>
      <c r="C7" s="85">
        <v>15062.02</v>
      </c>
      <c r="D7" s="87">
        <v>14312.21</v>
      </c>
      <c r="E7" s="88">
        <v>14998.8</v>
      </c>
      <c r="F7" s="85">
        <v>14902.73</v>
      </c>
      <c r="G7" s="85">
        <v>15016.02</v>
      </c>
      <c r="H7" s="85">
        <v>16926.79</v>
      </c>
      <c r="I7" s="85">
        <v>16926.79</v>
      </c>
      <c r="J7" s="85">
        <v>16756.03</v>
      </c>
    </row>
    <row r="8" spans="1:10">
      <c r="A8" s="106"/>
      <c r="B8" s="81" t="s">
        <v>12</v>
      </c>
      <c r="C8" s="85">
        <v>3264.14</v>
      </c>
      <c r="D8" s="87">
        <v>4013.95</v>
      </c>
      <c r="E8" s="88">
        <v>3327.36</v>
      </c>
      <c r="F8" s="85">
        <v>3423.43</v>
      </c>
      <c r="G8" s="85">
        <v>3310.14</v>
      </c>
      <c r="H8" s="85">
        <v>1399.37</v>
      </c>
      <c r="I8" s="85">
        <v>1399.37</v>
      </c>
      <c r="J8" s="85">
        <v>1570.13</v>
      </c>
    </row>
    <row r="9" spans="1:10">
      <c r="A9" s="107"/>
      <c r="B9" s="82" t="s">
        <v>13</v>
      </c>
      <c r="C9" s="90">
        <v>82.19</v>
      </c>
      <c r="D9" s="89">
        <v>78.099999999999994</v>
      </c>
      <c r="E9" s="91">
        <v>81.84</v>
      </c>
      <c r="F9" s="90">
        <v>81.319999999999993</v>
      </c>
      <c r="G9" s="90">
        <v>81.94</v>
      </c>
      <c r="H9" s="90">
        <v>92.36</v>
      </c>
      <c r="I9" s="90">
        <v>92.36</v>
      </c>
      <c r="J9" s="90">
        <v>91.43</v>
      </c>
    </row>
    <row r="10" spans="1:10">
      <c r="A10" s="105" t="s">
        <v>15</v>
      </c>
      <c r="B10" s="81" t="s">
        <v>10</v>
      </c>
      <c r="C10" s="85">
        <v>2937</v>
      </c>
      <c r="D10" s="85">
        <v>2937</v>
      </c>
      <c r="E10" s="88">
        <v>2937</v>
      </c>
      <c r="F10" s="85">
        <v>2937</v>
      </c>
      <c r="G10" s="85">
        <v>2937</v>
      </c>
      <c r="H10" s="85">
        <v>2937</v>
      </c>
      <c r="I10" s="85">
        <v>2937</v>
      </c>
      <c r="J10" s="85">
        <v>2937</v>
      </c>
    </row>
    <row r="11" spans="1:10">
      <c r="A11" s="106"/>
      <c r="B11" s="81" t="s">
        <v>11</v>
      </c>
      <c r="C11" s="85">
        <v>2528.4899999999998</v>
      </c>
      <c r="D11" s="87">
        <v>2160.1999999999998</v>
      </c>
      <c r="E11" s="88">
        <v>2523.88</v>
      </c>
      <c r="F11" s="85">
        <v>2498.04</v>
      </c>
      <c r="G11" s="85">
        <v>2503.19</v>
      </c>
      <c r="H11" s="85">
        <v>2778.24</v>
      </c>
      <c r="I11" s="85">
        <v>2778.24</v>
      </c>
      <c r="J11" s="85">
        <v>2796.46</v>
      </c>
    </row>
    <row r="12" spans="1:10">
      <c r="A12" s="106"/>
      <c r="B12" s="81" t="s">
        <v>12</v>
      </c>
      <c r="C12" s="85">
        <v>408.51</v>
      </c>
      <c r="D12" s="87">
        <v>776.79</v>
      </c>
      <c r="E12" s="88">
        <v>413.12</v>
      </c>
      <c r="F12" s="85">
        <v>438.96</v>
      </c>
      <c r="G12" s="85">
        <v>433.81</v>
      </c>
      <c r="H12" s="85">
        <v>158.76</v>
      </c>
      <c r="I12" s="85">
        <v>158.76</v>
      </c>
      <c r="J12" s="85">
        <v>140.54</v>
      </c>
    </row>
    <row r="13" spans="1:10">
      <c r="A13" s="107"/>
      <c r="B13" s="82" t="s">
        <v>13</v>
      </c>
      <c r="C13" s="90">
        <v>86.09</v>
      </c>
      <c r="D13" s="89">
        <v>73.55</v>
      </c>
      <c r="E13" s="91">
        <v>85.93</v>
      </c>
      <c r="F13" s="90">
        <v>85.05</v>
      </c>
      <c r="G13" s="90">
        <v>85.23</v>
      </c>
      <c r="H13" s="90">
        <v>94.59</v>
      </c>
      <c r="I13" s="90">
        <v>94.59</v>
      </c>
      <c r="J13" s="90">
        <v>95.21</v>
      </c>
    </row>
    <row r="14" spans="1:10">
      <c r="A14" s="108" t="s">
        <v>16</v>
      </c>
      <c r="B14" s="81" t="s">
        <v>10</v>
      </c>
      <c r="C14" s="85">
        <v>7953.4</v>
      </c>
      <c r="D14" s="85">
        <v>7953.4</v>
      </c>
      <c r="E14" s="88">
        <v>7953.4</v>
      </c>
      <c r="F14" s="85">
        <v>7953.4</v>
      </c>
      <c r="G14" s="85">
        <v>7953.4</v>
      </c>
      <c r="H14" s="85">
        <v>7953.4</v>
      </c>
      <c r="I14" s="85">
        <v>7953.4</v>
      </c>
      <c r="J14" s="85">
        <v>7953.4</v>
      </c>
    </row>
    <row r="15" spans="1:10">
      <c r="A15" s="109"/>
      <c r="B15" s="81" t="s">
        <v>11</v>
      </c>
      <c r="C15" s="85">
        <v>6780.71</v>
      </c>
      <c r="D15" s="87">
        <v>6073.52</v>
      </c>
      <c r="E15" s="88">
        <v>6742.58</v>
      </c>
      <c r="F15" s="85">
        <v>6672.99</v>
      </c>
      <c r="G15" s="85">
        <v>6734.19</v>
      </c>
      <c r="H15" s="85">
        <v>7355.74</v>
      </c>
      <c r="I15" s="85">
        <v>7355.74</v>
      </c>
      <c r="J15" s="85">
        <v>7285.61</v>
      </c>
    </row>
    <row r="16" spans="1:10">
      <c r="A16" s="109"/>
      <c r="B16" s="81" t="s">
        <v>12</v>
      </c>
      <c r="C16" s="85">
        <v>1172.7</v>
      </c>
      <c r="D16" s="87">
        <v>1879.88</v>
      </c>
      <c r="E16" s="88">
        <v>1210.83</v>
      </c>
      <c r="F16" s="85">
        <v>1280.4100000000001</v>
      </c>
      <c r="G16" s="85">
        <v>1219.22</v>
      </c>
      <c r="H16" s="85">
        <v>597.66999999999996</v>
      </c>
      <c r="I16" s="85">
        <v>597.66999999999996</v>
      </c>
      <c r="J16" s="85">
        <v>667.79</v>
      </c>
    </row>
    <row r="17" spans="1:10">
      <c r="A17" s="110"/>
      <c r="B17" s="82" t="s">
        <v>13</v>
      </c>
      <c r="C17" s="90">
        <v>85.26</v>
      </c>
      <c r="D17" s="89">
        <v>76.36</v>
      </c>
      <c r="E17" s="91">
        <v>84.78</v>
      </c>
      <c r="F17" s="90">
        <v>83.9</v>
      </c>
      <c r="G17" s="90">
        <v>84.67</v>
      </c>
      <c r="H17" s="90">
        <v>92.49</v>
      </c>
      <c r="I17" s="90">
        <v>92.49</v>
      </c>
      <c r="J17" s="90">
        <v>91.6</v>
      </c>
    </row>
    <row r="18" spans="1:10">
      <c r="A18" s="108" t="s">
        <v>17</v>
      </c>
      <c r="B18" s="81" t="s">
        <v>10</v>
      </c>
      <c r="C18" s="85">
        <v>7187.17</v>
      </c>
      <c r="D18" s="85">
        <v>7187.17</v>
      </c>
      <c r="E18" s="88">
        <v>7187.17</v>
      </c>
      <c r="F18" s="85">
        <v>7187.17</v>
      </c>
      <c r="G18" s="85">
        <v>7187.17</v>
      </c>
      <c r="H18" s="85">
        <v>7187.17</v>
      </c>
      <c r="I18" s="85">
        <v>7187.17</v>
      </c>
      <c r="J18" s="85">
        <v>7187.17</v>
      </c>
    </row>
    <row r="19" spans="1:10">
      <c r="A19" s="109"/>
      <c r="B19" s="81" t="s">
        <v>11</v>
      </c>
      <c r="C19" s="85">
        <v>6472.86</v>
      </c>
      <c r="D19" s="87">
        <v>5936.92</v>
      </c>
      <c r="E19" s="88">
        <v>6439.66</v>
      </c>
      <c r="F19" s="85">
        <v>6448.81</v>
      </c>
      <c r="G19" s="85">
        <v>6472.7</v>
      </c>
      <c r="H19" s="85">
        <v>6967.41</v>
      </c>
      <c r="I19" s="85">
        <v>6967.41</v>
      </c>
      <c r="J19" s="85">
        <v>6818.96</v>
      </c>
    </row>
    <row r="20" spans="1:10">
      <c r="A20" s="109"/>
      <c r="B20" s="81" t="s">
        <v>12</v>
      </c>
      <c r="C20" s="85">
        <v>714.3</v>
      </c>
      <c r="D20" s="87">
        <v>1250.24</v>
      </c>
      <c r="E20" s="88">
        <v>747.5</v>
      </c>
      <c r="F20" s="85">
        <v>738.35</v>
      </c>
      <c r="G20" s="85">
        <v>714.47</v>
      </c>
      <c r="H20" s="85">
        <v>219.76</v>
      </c>
      <c r="I20" s="85">
        <v>219.76</v>
      </c>
      <c r="J20" s="85">
        <v>368.21</v>
      </c>
    </row>
    <row r="21" spans="1:10">
      <c r="A21" s="110"/>
      <c r="B21" s="82" t="s">
        <v>13</v>
      </c>
      <c r="C21" s="90">
        <v>90.06</v>
      </c>
      <c r="D21" s="89">
        <v>82.6</v>
      </c>
      <c r="E21" s="91">
        <v>89.6</v>
      </c>
      <c r="F21" s="90">
        <v>89.73</v>
      </c>
      <c r="G21" s="90">
        <v>90.06</v>
      </c>
      <c r="H21" s="90">
        <v>96.94</v>
      </c>
      <c r="I21" s="90">
        <v>96.94</v>
      </c>
      <c r="J21" s="90">
        <v>94.88</v>
      </c>
    </row>
    <row r="22" spans="1:10">
      <c r="A22" s="96" t="s">
        <v>18</v>
      </c>
      <c r="B22" s="81" t="s">
        <v>10</v>
      </c>
      <c r="C22" s="85">
        <v>6153.29</v>
      </c>
      <c r="D22" s="85">
        <v>6153.29</v>
      </c>
      <c r="E22" s="88">
        <v>6153.29</v>
      </c>
      <c r="F22" s="85">
        <v>6153.29</v>
      </c>
      <c r="G22" s="85">
        <v>6153.29</v>
      </c>
      <c r="H22" s="85">
        <v>6153.29</v>
      </c>
      <c r="I22" s="85">
        <v>6153.29</v>
      </c>
      <c r="J22" s="85">
        <v>6153.29</v>
      </c>
    </row>
    <row r="23" spans="1:10">
      <c r="A23" s="97"/>
      <c r="B23" s="81" t="s">
        <v>11</v>
      </c>
      <c r="C23" s="85">
        <v>4086.75</v>
      </c>
      <c r="D23" s="87">
        <v>3603.75</v>
      </c>
      <c r="E23" s="88">
        <v>24.46</v>
      </c>
      <c r="F23" s="85">
        <v>4050.1</v>
      </c>
      <c r="G23" s="85">
        <v>3948.86</v>
      </c>
      <c r="H23" s="85">
        <v>4450.6499999999996</v>
      </c>
      <c r="I23" s="85">
        <v>4450.6499999999996</v>
      </c>
      <c r="J23" s="85">
        <v>4551.24</v>
      </c>
    </row>
    <row r="24" spans="1:10">
      <c r="A24" s="97"/>
      <c r="B24" s="81" t="s">
        <v>12</v>
      </c>
      <c r="C24" s="85">
        <v>2066.54</v>
      </c>
      <c r="D24" s="87">
        <v>2549.54</v>
      </c>
      <c r="E24" s="88">
        <v>6128.83</v>
      </c>
      <c r="F24" s="85">
        <v>2103.19</v>
      </c>
      <c r="G24" s="85">
        <v>2204.44</v>
      </c>
      <c r="H24" s="85">
        <v>1702.64</v>
      </c>
      <c r="I24" s="85">
        <v>1702.64</v>
      </c>
      <c r="J24" s="85">
        <v>1602.05</v>
      </c>
    </row>
    <row r="25" spans="1:10">
      <c r="A25" s="98"/>
      <c r="B25" s="82" t="s">
        <v>13</v>
      </c>
      <c r="C25" s="90">
        <v>66.42</v>
      </c>
      <c r="D25" s="89">
        <v>58.57</v>
      </c>
      <c r="E25" s="88">
        <v>0.4</v>
      </c>
      <c r="F25" s="90">
        <v>65.819999999999993</v>
      </c>
      <c r="G25" s="90">
        <v>64.17</v>
      </c>
      <c r="H25" s="90">
        <v>72.33</v>
      </c>
      <c r="I25" s="90">
        <v>72.33</v>
      </c>
      <c r="J25" s="90">
        <v>73.959999999999994</v>
      </c>
    </row>
    <row r="26" spans="1:10">
      <c r="A26" s="96" t="s">
        <v>19</v>
      </c>
      <c r="B26" s="81" t="s">
        <v>10</v>
      </c>
      <c r="C26" s="85">
        <v>291</v>
      </c>
      <c r="D26" s="85">
        <v>291</v>
      </c>
      <c r="E26" s="88">
        <v>291</v>
      </c>
      <c r="F26" s="85">
        <v>291</v>
      </c>
      <c r="G26" s="85">
        <v>291</v>
      </c>
      <c r="H26" s="85">
        <v>291</v>
      </c>
      <c r="I26" s="85">
        <v>291</v>
      </c>
      <c r="J26" s="85">
        <v>291</v>
      </c>
    </row>
    <row r="27" spans="1:10">
      <c r="A27" s="97"/>
      <c r="B27" s="81" t="s">
        <v>11</v>
      </c>
      <c r="C27" s="85">
        <v>3.19</v>
      </c>
      <c r="D27" s="87">
        <v>86.64</v>
      </c>
      <c r="E27" s="88">
        <v>2.98</v>
      </c>
      <c r="F27" s="85">
        <v>110.77</v>
      </c>
      <c r="G27" s="85">
        <v>122.05</v>
      </c>
      <c r="H27" s="85">
        <v>167.11</v>
      </c>
      <c r="I27" s="85">
        <v>167.11</v>
      </c>
      <c r="J27" s="85">
        <v>145.68</v>
      </c>
    </row>
    <row r="28" spans="1:10">
      <c r="A28" s="97"/>
      <c r="B28" s="81" t="s">
        <v>12</v>
      </c>
      <c r="C28" s="85">
        <v>287.81</v>
      </c>
      <c r="D28" s="87">
        <v>204.35</v>
      </c>
      <c r="E28" s="88">
        <v>288.01</v>
      </c>
      <c r="F28" s="85">
        <v>180.23</v>
      </c>
      <c r="G28" s="85">
        <v>168.95</v>
      </c>
      <c r="H28" s="85">
        <v>123.89</v>
      </c>
      <c r="I28" s="85">
        <v>123.89</v>
      </c>
      <c r="J28" s="85">
        <v>145.32</v>
      </c>
    </row>
    <row r="29" spans="1:10">
      <c r="A29" s="98"/>
      <c r="B29" s="82" t="s">
        <v>13</v>
      </c>
      <c r="C29" s="85">
        <v>1.1000000000000001</v>
      </c>
      <c r="D29" s="89">
        <v>29.77</v>
      </c>
      <c r="E29" s="88">
        <v>1.03</v>
      </c>
      <c r="F29" s="90">
        <v>38.07</v>
      </c>
      <c r="G29" s="90">
        <v>41.94</v>
      </c>
      <c r="H29" s="90">
        <v>57.43</v>
      </c>
      <c r="I29" s="90">
        <v>57.43</v>
      </c>
      <c r="J29" s="90">
        <v>50.06</v>
      </c>
    </row>
    <row r="30" spans="1:10">
      <c r="A30" s="99" t="s">
        <v>20</v>
      </c>
      <c r="B30" s="81" t="s">
        <v>10</v>
      </c>
      <c r="C30" s="85">
        <v>10158.42</v>
      </c>
      <c r="D30" s="85">
        <v>10158.42</v>
      </c>
      <c r="E30" s="88">
        <v>10158.42</v>
      </c>
      <c r="F30" s="85">
        <v>10158.42</v>
      </c>
      <c r="G30" s="85">
        <v>10158.42</v>
      </c>
      <c r="H30" s="85">
        <v>10158.42</v>
      </c>
      <c r="I30" s="85">
        <v>10158.42</v>
      </c>
      <c r="J30" s="85">
        <v>10158.42</v>
      </c>
    </row>
    <row r="31" spans="1:10">
      <c r="A31" s="100"/>
      <c r="B31" s="81" t="s">
        <v>11</v>
      </c>
      <c r="C31" s="85">
        <v>8139.94</v>
      </c>
      <c r="D31" s="87">
        <v>6550.99</v>
      </c>
      <c r="E31" s="88">
        <v>8113.75</v>
      </c>
      <c r="F31" s="85">
        <v>7712.58</v>
      </c>
      <c r="G31" s="85">
        <v>8196.82</v>
      </c>
      <c r="H31" s="85">
        <v>8902.58</v>
      </c>
      <c r="I31" s="85">
        <v>8902.58</v>
      </c>
      <c r="J31" s="85">
        <v>8871.7000000000007</v>
      </c>
    </row>
    <row r="32" spans="1:10">
      <c r="A32" s="100"/>
      <c r="B32" s="81" t="s">
        <v>12</v>
      </c>
      <c r="C32" s="85">
        <v>2018.48</v>
      </c>
      <c r="D32" s="87">
        <v>3607.44</v>
      </c>
      <c r="E32" s="88">
        <v>2044.67</v>
      </c>
      <c r="F32" s="85">
        <v>2445.84</v>
      </c>
      <c r="G32" s="85">
        <v>1961.6</v>
      </c>
      <c r="H32" s="85">
        <v>1255.8399999999999</v>
      </c>
      <c r="I32" s="85">
        <v>1255.8399999999999</v>
      </c>
      <c r="J32" s="85">
        <v>1286.72</v>
      </c>
    </row>
    <row r="33" spans="1:10">
      <c r="A33" s="101"/>
      <c r="B33" s="82" t="s">
        <v>13</v>
      </c>
      <c r="C33" s="90">
        <v>80.13</v>
      </c>
      <c r="D33" s="89">
        <v>64.489999999999995</v>
      </c>
      <c r="E33" s="91">
        <v>79.87</v>
      </c>
      <c r="F33" s="90">
        <v>75.92</v>
      </c>
      <c r="G33" s="90">
        <v>80.69</v>
      </c>
      <c r="H33" s="90">
        <v>87.64</v>
      </c>
      <c r="I33" s="90">
        <v>87.64</v>
      </c>
      <c r="J33" s="90">
        <v>87.33</v>
      </c>
    </row>
    <row r="34" spans="1:10">
      <c r="A34" s="99" t="s">
        <v>21</v>
      </c>
      <c r="B34" s="81" t="s">
        <v>10</v>
      </c>
      <c r="C34" s="85">
        <v>326.5</v>
      </c>
      <c r="D34" s="85">
        <v>326.5</v>
      </c>
      <c r="E34" s="88">
        <v>326.5</v>
      </c>
      <c r="F34" s="85">
        <v>326.5</v>
      </c>
      <c r="G34" s="85">
        <v>326.5</v>
      </c>
      <c r="H34" s="85">
        <v>326.5</v>
      </c>
      <c r="I34" s="85">
        <v>326.5</v>
      </c>
      <c r="J34" s="85">
        <v>326.5</v>
      </c>
    </row>
    <row r="35" spans="1:10">
      <c r="A35" s="100"/>
      <c r="B35" s="81" t="s">
        <v>11</v>
      </c>
      <c r="C35" s="85">
        <v>116.66</v>
      </c>
      <c r="D35" s="87">
        <v>77.37</v>
      </c>
      <c r="E35" s="88">
        <v>0.09</v>
      </c>
      <c r="F35" s="85">
        <v>101.33</v>
      </c>
      <c r="G35" s="85">
        <v>112.9</v>
      </c>
      <c r="H35" s="85">
        <v>195.36</v>
      </c>
      <c r="I35" s="85">
        <v>195.36</v>
      </c>
      <c r="J35" s="85">
        <v>196.6</v>
      </c>
    </row>
    <row r="36" spans="1:10">
      <c r="A36" s="100"/>
      <c r="B36" s="81" t="s">
        <v>12</v>
      </c>
      <c r="C36" s="85">
        <v>209.83</v>
      </c>
      <c r="D36" s="87">
        <v>249.13</v>
      </c>
      <c r="E36" s="88">
        <v>326.39999999999998</v>
      </c>
      <c r="F36" s="85">
        <v>225.17</v>
      </c>
      <c r="G36" s="85">
        <v>213.6</v>
      </c>
      <c r="H36" s="85">
        <v>131.13999999999999</v>
      </c>
      <c r="I36" s="85">
        <v>131.13999999999999</v>
      </c>
      <c r="J36" s="85">
        <v>129.88999999999999</v>
      </c>
    </row>
    <row r="37" spans="1:10">
      <c r="A37" s="101"/>
      <c r="B37" s="82" t="s">
        <v>13</v>
      </c>
      <c r="C37" s="90">
        <v>35.729999999999997</v>
      </c>
      <c r="D37" s="87">
        <v>23.7</v>
      </c>
      <c r="E37" s="88">
        <v>0.03</v>
      </c>
      <c r="F37" s="90">
        <v>31.04</v>
      </c>
      <c r="G37" s="90">
        <v>34.58</v>
      </c>
      <c r="H37" s="90">
        <v>59.83</v>
      </c>
      <c r="I37" s="90">
        <v>59.83</v>
      </c>
      <c r="J37" s="90">
        <v>60.22</v>
      </c>
    </row>
    <row r="38" spans="1:10">
      <c r="A38" s="99" t="s">
        <v>22</v>
      </c>
      <c r="B38" s="81" t="s">
        <v>10</v>
      </c>
      <c r="C38" s="85">
        <v>3480.55</v>
      </c>
      <c r="D38" s="85">
        <v>3480.55</v>
      </c>
      <c r="E38" s="88">
        <v>3480.55</v>
      </c>
      <c r="F38" s="85">
        <v>3480.55</v>
      </c>
      <c r="G38" s="85">
        <v>3480.55</v>
      </c>
      <c r="H38" s="85">
        <v>3480.55</v>
      </c>
      <c r="I38" s="85">
        <v>3480.55</v>
      </c>
      <c r="J38" s="85">
        <v>3480.55</v>
      </c>
    </row>
    <row r="39" spans="1:10">
      <c r="A39" s="100"/>
      <c r="B39" s="81" t="s">
        <v>11</v>
      </c>
      <c r="C39" s="85">
        <v>1693.3</v>
      </c>
      <c r="D39" s="87">
        <v>1388.33</v>
      </c>
      <c r="E39" s="88">
        <v>0.15</v>
      </c>
      <c r="F39" s="85">
        <v>1554.77</v>
      </c>
      <c r="G39" s="85">
        <v>1695.2</v>
      </c>
      <c r="H39" s="85">
        <v>2399.92</v>
      </c>
      <c r="I39" s="85">
        <v>2399.92</v>
      </c>
      <c r="J39" s="85">
        <v>2340.38</v>
      </c>
    </row>
    <row r="40" spans="1:10">
      <c r="A40" s="100"/>
      <c r="B40" s="81" t="s">
        <v>12</v>
      </c>
      <c r="C40" s="85">
        <v>1787.25</v>
      </c>
      <c r="D40" s="87">
        <v>2092.2199999999998</v>
      </c>
      <c r="E40" s="88">
        <v>3480.41</v>
      </c>
      <c r="F40" s="85">
        <v>1925.78</v>
      </c>
      <c r="G40" s="85">
        <v>1785.36</v>
      </c>
      <c r="H40" s="85">
        <v>1080.6300000000001</v>
      </c>
      <c r="I40" s="85">
        <v>1080.6300000000001</v>
      </c>
      <c r="J40" s="85">
        <v>1140.17</v>
      </c>
    </row>
    <row r="41" spans="1:10">
      <c r="A41" s="101"/>
      <c r="B41" s="82" t="s">
        <v>13</v>
      </c>
      <c r="C41" s="90">
        <v>48.65</v>
      </c>
      <c r="D41" s="89">
        <v>39.89</v>
      </c>
      <c r="E41" s="88">
        <v>0</v>
      </c>
      <c r="F41" s="90">
        <v>44.67</v>
      </c>
      <c r="G41" s="90">
        <v>48.7</v>
      </c>
      <c r="H41" s="90">
        <v>68.95</v>
      </c>
      <c r="I41" s="90">
        <v>68.95</v>
      </c>
      <c r="J41" s="90">
        <v>67.239999999999995</v>
      </c>
    </row>
    <row r="42" spans="1:10">
      <c r="A42" s="93" t="s">
        <v>23</v>
      </c>
      <c r="B42" s="81" t="s">
        <v>10</v>
      </c>
      <c r="C42" s="85">
        <v>26.68</v>
      </c>
      <c r="D42" s="85">
        <v>26.68</v>
      </c>
      <c r="E42" s="88">
        <v>26.68</v>
      </c>
      <c r="F42" s="85">
        <v>26.68</v>
      </c>
      <c r="G42" s="85">
        <v>26.68</v>
      </c>
      <c r="H42" s="85">
        <v>26.68</v>
      </c>
      <c r="I42" s="85">
        <v>26.68</v>
      </c>
      <c r="J42" s="85">
        <v>26.68</v>
      </c>
    </row>
    <row r="43" spans="1:10">
      <c r="A43" s="94"/>
      <c r="B43" s="81" t="s">
        <v>11</v>
      </c>
      <c r="C43" s="85">
        <v>0.34</v>
      </c>
      <c r="D43" s="87">
        <v>0</v>
      </c>
      <c r="E43" s="88">
        <v>0</v>
      </c>
      <c r="F43" s="85">
        <v>0.52</v>
      </c>
      <c r="G43" s="85">
        <v>0.52</v>
      </c>
      <c r="H43" s="85">
        <v>26.68</v>
      </c>
      <c r="I43" s="85">
        <v>26.68</v>
      </c>
      <c r="J43" s="85">
        <v>2.21</v>
      </c>
    </row>
    <row r="44" spans="1:10">
      <c r="A44" s="94"/>
      <c r="B44" s="81" t="s">
        <v>12</v>
      </c>
      <c r="C44" s="85">
        <v>26.34</v>
      </c>
      <c r="D44" s="87">
        <v>26.68</v>
      </c>
      <c r="E44" s="88">
        <v>26.68</v>
      </c>
      <c r="F44" s="85">
        <v>26.15</v>
      </c>
      <c r="G44" s="85">
        <v>26.16</v>
      </c>
      <c r="H44" s="85">
        <v>0</v>
      </c>
      <c r="I44" s="85">
        <v>0</v>
      </c>
      <c r="J44" s="85">
        <v>24.47</v>
      </c>
    </row>
    <row r="45" spans="1:10">
      <c r="A45" s="95"/>
      <c r="B45" s="82" t="s">
        <v>13</v>
      </c>
      <c r="C45" s="85">
        <v>1.26</v>
      </c>
      <c r="D45" s="87">
        <v>0</v>
      </c>
      <c r="E45" s="88">
        <v>0</v>
      </c>
      <c r="F45" s="85">
        <v>1.96</v>
      </c>
      <c r="G45" s="85">
        <v>1.94</v>
      </c>
      <c r="H45" s="90">
        <v>100</v>
      </c>
      <c r="I45" s="90">
        <v>100</v>
      </c>
      <c r="J45" s="85">
        <v>8.27</v>
      </c>
    </row>
    <row r="46" spans="1:10">
      <c r="A46" s="114" t="s">
        <v>24</v>
      </c>
      <c r="B46" s="81" t="s">
        <v>10</v>
      </c>
      <c r="C46" s="85">
        <v>369.04</v>
      </c>
      <c r="D46" s="85">
        <v>369.04</v>
      </c>
      <c r="E46" s="88">
        <v>369.04</v>
      </c>
      <c r="F46" s="85">
        <v>369.04</v>
      </c>
      <c r="G46" s="85">
        <v>369.04</v>
      </c>
      <c r="H46" s="85">
        <v>369.04</v>
      </c>
      <c r="I46" s="85">
        <v>369.04</v>
      </c>
      <c r="J46" s="85">
        <v>369.04</v>
      </c>
    </row>
    <row r="47" spans="1:10">
      <c r="A47" s="94"/>
      <c r="B47" s="81" t="s">
        <v>11</v>
      </c>
      <c r="C47" s="85">
        <v>17.88</v>
      </c>
      <c r="D47" s="87">
        <v>1.5</v>
      </c>
      <c r="E47" s="88">
        <v>0</v>
      </c>
      <c r="F47" s="85">
        <v>15.66</v>
      </c>
      <c r="G47" s="85">
        <v>17.11</v>
      </c>
      <c r="H47" s="85">
        <v>58.01</v>
      </c>
      <c r="I47" s="85">
        <v>58.01</v>
      </c>
      <c r="J47" s="85">
        <v>22.06</v>
      </c>
    </row>
    <row r="48" spans="1:10">
      <c r="A48" s="94"/>
      <c r="B48" s="81" t="s">
        <v>12</v>
      </c>
      <c r="C48" s="85">
        <v>351.16</v>
      </c>
      <c r="D48" s="87">
        <v>367.54</v>
      </c>
      <c r="E48" s="88">
        <v>369.04</v>
      </c>
      <c r="F48" s="85">
        <v>353.38</v>
      </c>
      <c r="G48" s="85">
        <v>351.92</v>
      </c>
      <c r="H48" s="85">
        <v>311.02999999999997</v>
      </c>
      <c r="I48" s="85">
        <v>311.02999999999997</v>
      </c>
      <c r="J48" s="85">
        <v>346.98</v>
      </c>
    </row>
    <row r="49" spans="1:10">
      <c r="A49" s="95"/>
      <c r="B49" s="82" t="s">
        <v>13</v>
      </c>
      <c r="C49" s="85">
        <v>4.8499999999999996</v>
      </c>
      <c r="D49" s="87">
        <v>0.41</v>
      </c>
      <c r="E49" s="88">
        <v>0</v>
      </c>
      <c r="F49" s="85">
        <v>4.24</v>
      </c>
      <c r="G49" s="85">
        <v>4.6399999999999997</v>
      </c>
      <c r="H49" s="85">
        <v>15.72</v>
      </c>
      <c r="I49" s="85">
        <v>15.72</v>
      </c>
      <c r="J49" s="85">
        <v>5.98</v>
      </c>
    </row>
    <row r="50" spans="1:10">
      <c r="A50" s="115" t="s">
        <v>25</v>
      </c>
      <c r="B50" s="81" t="s">
        <v>10</v>
      </c>
      <c r="C50" s="85">
        <v>2420.1</v>
      </c>
      <c r="D50" s="85">
        <v>2420.1</v>
      </c>
      <c r="E50" s="88">
        <v>2420.1</v>
      </c>
      <c r="F50" s="85">
        <v>2420.1</v>
      </c>
      <c r="G50" s="85">
        <v>2420.1</v>
      </c>
      <c r="H50" s="85">
        <v>2420.1</v>
      </c>
      <c r="I50" s="85">
        <v>2420.1</v>
      </c>
      <c r="J50" s="85">
        <v>2420.1</v>
      </c>
    </row>
    <row r="51" spans="1:10">
      <c r="A51" s="116"/>
      <c r="B51" s="81" t="s">
        <v>11</v>
      </c>
      <c r="C51" s="85">
        <v>1887.83</v>
      </c>
      <c r="D51" s="87">
        <v>1487.41</v>
      </c>
      <c r="E51" s="88">
        <v>26.13</v>
      </c>
      <c r="F51" s="85">
        <v>1604.85</v>
      </c>
      <c r="G51" s="85">
        <v>1891.79</v>
      </c>
      <c r="H51" s="85">
        <v>2197.98</v>
      </c>
      <c r="I51" s="85">
        <v>2197.98</v>
      </c>
      <c r="J51" s="85">
        <v>1999.07</v>
      </c>
    </row>
    <row r="52" spans="1:10">
      <c r="A52" s="116"/>
      <c r="B52" s="81" t="s">
        <v>12</v>
      </c>
      <c r="C52" s="85">
        <v>532.28</v>
      </c>
      <c r="D52" s="87">
        <v>932.69</v>
      </c>
      <c r="E52" s="88">
        <v>2393.9699999999998</v>
      </c>
      <c r="F52" s="85">
        <v>815.25</v>
      </c>
      <c r="G52" s="85">
        <v>528.30999999999995</v>
      </c>
      <c r="H52" s="85">
        <v>222.12</v>
      </c>
      <c r="I52" s="85">
        <v>222.12</v>
      </c>
      <c r="J52" s="85">
        <v>421.03</v>
      </c>
    </row>
    <row r="53" spans="1:10">
      <c r="A53" s="117"/>
      <c r="B53" s="82" t="s">
        <v>13</v>
      </c>
      <c r="C53" s="90">
        <v>78.010000000000005</v>
      </c>
      <c r="D53" s="89">
        <v>61.46</v>
      </c>
      <c r="E53" s="88">
        <v>1.08</v>
      </c>
      <c r="F53" s="90">
        <v>66.31</v>
      </c>
      <c r="G53" s="90">
        <v>78.17</v>
      </c>
      <c r="H53" s="90">
        <v>90.82</v>
      </c>
      <c r="I53" s="90">
        <v>90.82</v>
      </c>
      <c r="J53" s="90">
        <v>82.6</v>
      </c>
    </row>
    <row r="54" spans="1:10">
      <c r="A54" s="115" t="s">
        <v>26</v>
      </c>
      <c r="B54" s="81" t="s">
        <v>10</v>
      </c>
      <c r="C54" s="85">
        <v>1000.36</v>
      </c>
      <c r="D54" s="85">
        <v>1000.36</v>
      </c>
      <c r="E54" s="88">
        <v>1000.36</v>
      </c>
      <c r="F54" s="85">
        <v>1000.36</v>
      </c>
      <c r="G54" s="85">
        <v>1000.36</v>
      </c>
      <c r="H54" s="85">
        <v>1000.36</v>
      </c>
      <c r="I54" s="85">
        <v>1000.36</v>
      </c>
      <c r="J54" s="85">
        <v>1000.36</v>
      </c>
    </row>
    <row r="55" spans="1:10">
      <c r="A55" s="116"/>
      <c r="B55" s="81" t="s">
        <v>11</v>
      </c>
      <c r="C55" s="85">
        <v>184.21</v>
      </c>
      <c r="D55" s="87">
        <v>147.80000000000001</v>
      </c>
      <c r="E55" s="88">
        <v>0.05</v>
      </c>
      <c r="F55" s="85">
        <v>185.2</v>
      </c>
      <c r="G55" s="85">
        <v>184.16</v>
      </c>
      <c r="H55" s="85">
        <v>469.9</v>
      </c>
      <c r="I55" s="85">
        <v>469.9</v>
      </c>
      <c r="J55" s="85">
        <v>406.54</v>
      </c>
    </row>
    <row r="56" spans="1:10">
      <c r="A56" s="116"/>
      <c r="B56" s="81" t="s">
        <v>12</v>
      </c>
      <c r="C56" s="85">
        <v>816.15</v>
      </c>
      <c r="D56" s="87">
        <v>852.56</v>
      </c>
      <c r="E56" s="88">
        <v>1000.32</v>
      </c>
      <c r="F56" s="85">
        <v>815.16</v>
      </c>
      <c r="G56" s="85">
        <v>816.2</v>
      </c>
      <c r="H56" s="85">
        <v>530.47</v>
      </c>
      <c r="I56" s="85">
        <v>530.47</v>
      </c>
      <c r="J56" s="85">
        <v>593.83000000000004</v>
      </c>
    </row>
    <row r="57" spans="1:10">
      <c r="A57" s="117"/>
      <c r="B57" s="82" t="s">
        <v>13</v>
      </c>
      <c r="C57" s="85">
        <v>18.41</v>
      </c>
      <c r="D57" s="87">
        <v>14.77</v>
      </c>
      <c r="E57" s="88">
        <v>0</v>
      </c>
      <c r="F57" s="85">
        <v>18.510000000000002</v>
      </c>
      <c r="G57" s="85">
        <v>18.41</v>
      </c>
      <c r="H57" s="90">
        <v>46.97</v>
      </c>
      <c r="I57" s="90">
        <v>46.97</v>
      </c>
      <c r="J57" s="90">
        <v>40.64</v>
      </c>
    </row>
    <row r="58" spans="1:10">
      <c r="A58" s="115" t="s">
        <v>27</v>
      </c>
      <c r="B58" s="81" t="s">
        <v>10</v>
      </c>
      <c r="C58" s="85">
        <v>36.6</v>
      </c>
      <c r="D58" s="85">
        <v>36.6</v>
      </c>
      <c r="E58" s="88">
        <v>36.6</v>
      </c>
      <c r="F58" s="85">
        <v>36.6</v>
      </c>
      <c r="G58" s="85">
        <v>36.6</v>
      </c>
      <c r="H58" s="85">
        <v>36.6</v>
      </c>
      <c r="I58" s="85">
        <v>36.6</v>
      </c>
      <c r="J58" s="85">
        <v>36.6</v>
      </c>
    </row>
    <row r="59" spans="1:10">
      <c r="A59" s="116"/>
      <c r="B59" s="81" t="s">
        <v>11</v>
      </c>
      <c r="C59" s="85">
        <v>2.0299999999999998</v>
      </c>
      <c r="D59" s="87">
        <v>1.82</v>
      </c>
      <c r="E59" s="88">
        <v>0</v>
      </c>
      <c r="F59" s="85">
        <v>2.2400000000000002</v>
      </c>
      <c r="G59" s="85">
        <v>1.62</v>
      </c>
      <c r="H59" s="85">
        <v>35.57</v>
      </c>
      <c r="I59" s="85">
        <v>35.57</v>
      </c>
      <c r="J59" s="85">
        <v>1.69</v>
      </c>
    </row>
    <row r="60" spans="1:10">
      <c r="A60" s="116"/>
      <c r="B60" s="81" t="s">
        <v>12</v>
      </c>
      <c r="C60" s="85">
        <v>34.56</v>
      </c>
      <c r="D60" s="87">
        <v>34.78</v>
      </c>
      <c r="E60" s="88">
        <v>36.590000000000003</v>
      </c>
      <c r="F60" s="85">
        <v>34.36</v>
      </c>
      <c r="G60" s="85">
        <v>34.979999999999997</v>
      </c>
      <c r="H60" s="85">
        <v>1.03</v>
      </c>
      <c r="I60" s="85">
        <v>1.03</v>
      </c>
      <c r="J60" s="85">
        <v>34.909999999999997</v>
      </c>
    </row>
    <row r="61" spans="1:10">
      <c r="A61" s="118"/>
      <c r="B61" s="82" t="s">
        <v>13</v>
      </c>
      <c r="C61" s="85">
        <v>5.56</v>
      </c>
      <c r="D61" s="87">
        <v>4.97</v>
      </c>
      <c r="E61" s="88">
        <v>0.01</v>
      </c>
      <c r="F61" s="85">
        <v>6.12</v>
      </c>
      <c r="G61" s="85">
        <v>4.41</v>
      </c>
      <c r="H61" s="90">
        <v>97.18</v>
      </c>
      <c r="I61" s="90">
        <v>97.18</v>
      </c>
      <c r="J61" s="85">
        <v>4.62</v>
      </c>
    </row>
    <row r="62" spans="1:10">
      <c r="A62" s="119" t="s">
        <v>28</v>
      </c>
      <c r="B62" s="81" t="s">
        <v>10</v>
      </c>
      <c r="C62" s="85">
        <v>4.07</v>
      </c>
      <c r="D62" s="85">
        <v>4.07</v>
      </c>
      <c r="E62" s="88">
        <v>4.07</v>
      </c>
      <c r="F62" s="85">
        <v>4.07</v>
      </c>
      <c r="G62" s="85">
        <v>4.07</v>
      </c>
      <c r="H62" s="85">
        <v>4.07</v>
      </c>
      <c r="I62" s="85">
        <v>4.07</v>
      </c>
      <c r="J62" s="85">
        <v>4.07</v>
      </c>
    </row>
    <row r="63" spans="1:10">
      <c r="A63" s="120"/>
      <c r="B63" s="81" t="s">
        <v>11</v>
      </c>
      <c r="C63" s="85">
        <v>0</v>
      </c>
      <c r="D63" s="87">
        <v>0</v>
      </c>
      <c r="E63" s="88">
        <v>0</v>
      </c>
      <c r="F63" s="85">
        <v>0</v>
      </c>
      <c r="G63" s="85">
        <v>0</v>
      </c>
      <c r="H63" s="85">
        <v>0.92</v>
      </c>
      <c r="I63" s="85">
        <v>0.92</v>
      </c>
      <c r="J63" s="85">
        <v>0</v>
      </c>
    </row>
    <row r="64" spans="1:10">
      <c r="A64" s="120"/>
      <c r="B64" s="81" t="s">
        <v>12</v>
      </c>
      <c r="C64" s="85">
        <v>4.07</v>
      </c>
      <c r="D64" s="87">
        <v>4.07</v>
      </c>
      <c r="E64" s="88">
        <v>4.07</v>
      </c>
      <c r="F64" s="85">
        <v>4.07</v>
      </c>
      <c r="G64" s="85">
        <v>4.07</v>
      </c>
      <c r="H64" s="85">
        <v>3.15</v>
      </c>
      <c r="I64" s="85">
        <v>3.15</v>
      </c>
      <c r="J64" s="85">
        <v>4.07</v>
      </c>
    </row>
    <row r="65" spans="1:10">
      <c r="A65" s="121"/>
      <c r="B65" s="82" t="s">
        <v>13</v>
      </c>
      <c r="C65" s="85">
        <v>0</v>
      </c>
      <c r="D65" s="87">
        <v>0</v>
      </c>
      <c r="E65" s="88">
        <v>0</v>
      </c>
      <c r="F65" s="85">
        <v>0</v>
      </c>
      <c r="G65" s="85">
        <v>0</v>
      </c>
      <c r="H65" s="85">
        <v>22.62</v>
      </c>
      <c r="I65" s="85">
        <v>22.62</v>
      </c>
      <c r="J65" s="85">
        <v>0</v>
      </c>
    </row>
    <row r="66" spans="1:10">
      <c r="A66" s="111" t="s">
        <v>29</v>
      </c>
      <c r="B66" s="81" t="s">
        <v>10</v>
      </c>
      <c r="C66" s="85">
        <v>21.57</v>
      </c>
      <c r="D66" s="85">
        <v>21.57</v>
      </c>
      <c r="E66" s="88">
        <v>21.57</v>
      </c>
      <c r="F66" s="85">
        <v>21.57</v>
      </c>
      <c r="G66" s="85">
        <v>21.57</v>
      </c>
      <c r="H66" s="85">
        <v>21.57</v>
      </c>
      <c r="I66" s="85">
        <v>21.57</v>
      </c>
      <c r="J66" s="85">
        <v>21.57</v>
      </c>
    </row>
    <row r="67" spans="1:10">
      <c r="A67" s="112"/>
      <c r="B67" s="81" t="s">
        <v>11</v>
      </c>
      <c r="C67" s="85">
        <v>0</v>
      </c>
      <c r="D67" s="87">
        <v>0</v>
      </c>
      <c r="E67" s="88">
        <v>0</v>
      </c>
      <c r="F67" s="85">
        <v>0</v>
      </c>
      <c r="G67" s="85">
        <v>0</v>
      </c>
      <c r="H67" s="85">
        <v>2.14</v>
      </c>
      <c r="I67" s="85">
        <v>2.14</v>
      </c>
      <c r="J67" s="85">
        <v>0</v>
      </c>
    </row>
    <row r="68" spans="1:10">
      <c r="A68" s="112"/>
      <c r="B68" s="81" t="s">
        <v>12</v>
      </c>
      <c r="C68" s="85">
        <v>21.57</v>
      </c>
      <c r="D68" s="87">
        <v>21.57</v>
      </c>
      <c r="E68" s="88">
        <v>21.57</v>
      </c>
      <c r="F68" s="85">
        <v>21.57</v>
      </c>
      <c r="G68" s="85">
        <v>21.57</v>
      </c>
      <c r="H68" s="85">
        <v>19.420000000000002</v>
      </c>
      <c r="I68" s="85">
        <v>19.420000000000002</v>
      </c>
      <c r="J68" s="85">
        <v>21.57</v>
      </c>
    </row>
    <row r="69" spans="1:10">
      <c r="A69" s="113"/>
      <c r="B69" s="82" t="s">
        <v>13</v>
      </c>
      <c r="C69" s="85">
        <v>0</v>
      </c>
      <c r="D69" s="87">
        <v>0</v>
      </c>
      <c r="E69" s="88">
        <v>0</v>
      </c>
      <c r="F69" s="85">
        <v>0</v>
      </c>
      <c r="G69" s="85">
        <v>0</v>
      </c>
      <c r="H69" s="85">
        <v>9.94</v>
      </c>
      <c r="I69" s="85">
        <v>9.94</v>
      </c>
      <c r="J69" s="85">
        <v>0</v>
      </c>
    </row>
    <row r="70" spans="1:10">
      <c r="A70" s="111" t="s">
        <v>30</v>
      </c>
      <c r="B70" s="81" t="s">
        <v>10</v>
      </c>
      <c r="C70" s="85">
        <v>2.1800000000000002</v>
      </c>
      <c r="D70" s="85">
        <v>2.1800000000000002</v>
      </c>
      <c r="E70" s="88">
        <v>2.1800000000000002</v>
      </c>
      <c r="F70" s="85">
        <v>2.1800000000000002</v>
      </c>
      <c r="G70" s="85">
        <v>2.1800000000000002</v>
      </c>
      <c r="H70" s="85">
        <v>2.1800000000000002</v>
      </c>
      <c r="I70" s="85">
        <v>2.1800000000000002</v>
      </c>
      <c r="J70" s="85">
        <v>2.1800000000000002</v>
      </c>
    </row>
    <row r="71" spans="1:10">
      <c r="A71" s="112"/>
      <c r="B71" s="81" t="s">
        <v>11</v>
      </c>
      <c r="C71" s="85">
        <v>0.47</v>
      </c>
      <c r="D71" s="87">
        <v>0.1</v>
      </c>
      <c r="E71" s="88">
        <v>0.3</v>
      </c>
      <c r="F71" s="85">
        <v>0.45</v>
      </c>
      <c r="G71" s="85">
        <v>0.56999999999999995</v>
      </c>
      <c r="H71" s="85">
        <v>2.1800000000000002</v>
      </c>
      <c r="I71" s="85">
        <v>2.1800000000000002</v>
      </c>
      <c r="J71" s="85">
        <v>0</v>
      </c>
    </row>
    <row r="72" spans="1:10">
      <c r="A72" s="112"/>
      <c r="B72" s="81" t="s">
        <v>12</v>
      </c>
      <c r="C72" s="85">
        <v>1.71</v>
      </c>
      <c r="D72" s="87">
        <v>2.09</v>
      </c>
      <c r="E72" s="88">
        <v>1.88</v>
      </c>
      <c r="F72" s="85">
        <v>1.73</v>
      </c>
      <c r="G72" s="85">
        <v>1.62</v>
      </c>
      <c r="H72" s="85">
        <v>0</v>
      </c>
      <c r="I72" s="85">
        <v>0</v>
      </c>
      <c r="J72" s="85">
        <v>2.1800000000000002</v>
      </c>
    </row>
    <row r="73" spans="1:10">
      <c r="A73" s="113"/>
      <c r="B73" s="82" t="s">
        <v>13</v>
      </c>
      <c r="C73" s="85">
        <v>21.65</v>
      </c>
      <c r="D73" s="87">
        <v>4.53</v>
      </c>
      <c r="E73" s="88">
        <v>13.89</v>
      </c>
      <c r="F73" s="85">
        <v>20.81</v>
      </c>
      <c r="G73" s="90">
        <v>26.04</v>
      </c>
      <c r="H73" s="90">
        <v>99.95</v>
      </c>
      <c r="I73" s="90">
        <v>99.95</v>
      </c>
      <c r="J73" s="85">
        <v>0</v>
      </c>
    </row>
    <row r="81" spans="1:1">
      <c r="A81" s="4" t="s">
        <v>31</v>
      </c>
    </row>
  </sheetData>
  <autoFilter ref="B1:G45" xr:uid="{0A81C690-5968-40EA-9542-AD00D72632C9}"/>
  <mergeCells count="18">
    <mergeCell ref="A66:A69"/>
    <mergeCell ref="A70:A73"/>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FEA7F0D-A3DA-4866-A6CF-467A16B7A7B8}">
          <x14:formula1>
            <xm:f>'Diccionario Sharepoint'!$B:$B</xm:f>
          </x14:formula1>
          <xm:sqref>C1:J1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5" zoomScaleNormal="85" workbookViewId="0">
      <pane xSplit="1" ySplit="1" topLeftCell="N2" activePane="bottomRight" state="frozen"/>
      <selection pane="bottomRight" activeCell="A4" sqref="A4:XFD4"/>
      <selection pane="bottomLeft" activeCell="A2" sqref="A2"/>
      <selection pane="topRight" activeCell="B1" sqref="B1"/>
    </sheetView>
  </sheetViews>
  <sheetFormatPr defaultColWidth="11.42578125" defaultRowHeight="15" customHeight="1"/>
  <cols>
    <col min="1" max="1" width="28.85546875" style="39" customWidth="1"/>
    <col min="2" max="6" width="15.42578125" style="27" customWidth="1"/>
    <col min="7" max="10" width="15.85546875" style="27" customWidth="1"/>
    <col min="11" max="11" width="21.7109375" style="27" customWidth="1"/>
    <col min="12" max="14" width="15.85546875" style="27" customWidth="1"/>
    <col min="15" max="16" width="15.85546875" style="27" hidden="1" customWidth="1"/>
    <col min="17" max="17" width="11.42578125" style="27" hidden="1" customWidth="1"/>
    <col min="18" max="41" width="15.85546875" style="27" hidden="1" customWidth="1"/>
    <col min="42" max="43" width="16.28515625" style="34" customWidth="1"/>
    <col min="44" max="45" width="16.28515625" style="50" customWidth="1"/>
    <col min="46" max="46" width="16.28515625" style="34" customWidth="1"/>
    <col min="47" max="16384" width="11.42578125" style="27"/>
  </cols>
  <sheetData>
    <row r="1" spans="1:46" ht="30">
      <c r="A1" s="24" t="s">
        <v>0</v>
      </c>
      <c r="B1" s="25" t="s">
        <v>1</v>
      </c>
      <c r="C1" s="25" t="s">
        <v>2</v>
      </c>
      <c r="D1" s="25" t="s">
        <v>3</v>
      </c>
      <c r="E1" s="25" t="s">
        <v>32</v>
      </c>
      <c r="F1" s="25" t="s">
        <v>4</v>
      </c>
      <c r="G1" s="25" t="s">
        <v>5</v>
      </c>
      <c r="H1" s="25" t="s">
        <v>6</v>
      </c>
      <c r="I1" s="25" t="s">
        <v>7</v>
      </c>
      <c r="J1" s="25" t="s">
        <v>8</v>
      </c>
      <c r="K1" s="66" t="s">
        <v>33</v>
      </c>
      <c r="L1" s="66" t="s">
        <v>34</v>
      </c>
      <c r="M1" s="66" t="s">
        <v>35</v>
      </c>
      <c r="N1" s="67" t="s">
        <v>36</v>
      </c>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16" t="s">
        <v>37</v>
      </c>
      <c r="AQ1" s="14" t="s">
        <v>38</v>
      </c>
      <c r="AR1" s="40" t="s">
        <v>39</v>
      </c>
      <c r="AS1" s="40" t="s">
        <v>40</v>
      </c>
      <c r="AT1" s="26" t="s">
        <v>41</v>
      </c>
    </row>
    <row r="2" spans="1:46">
      <c r="A2" s="57" t="s">
        <v>9</v>
      </c>
      <c r="B2" s="68">
        <v>0</v>
      </c>
      <c r="C2" s="68">
        <v>1</v>
      </c>
      <c r="D2" s="68">
        <v>0</v>
      </c>
      <c r="E2" s="68">
        <v>0</v>
      </c>
      <c r="F2" s="68">
        <v>1</v>
      </c>
      <c r="G2" s="68">
        <v>1</v>
      </c>
      <c r="H2" s="68">
        <v>1</v>
      </c>
      <c r="I2" s="68">
        <v>1</v>
      </c>
      <c r="J2" s="69">
        <v>1</v>
      </c>
      <c r="K2" s="70">
        <v>1</v>
      </c>
      <c r="L2" s="70">
        <v>1</v>
      </c>
      <c r="M2" s="71">
        <v>1</v>
      </c>
      <c r="N2" s="72">
        <v>0</v>
      </c>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4</v>
      </c>
      <c r="AQ2" s="16">
        <f>SUMIFS(B2:AO2,$B$103:$AO$103,"X")</f>
        <v>9</v>
      </c>
      <c r="AR2" s="41">
        <v>157.46</v>
      </c>
      <c r="AS2" s="41">
        <f>IFERROR(AR2/$AR$102,0)*100</f>
        <v>0.25876086969025441</v>
      </c>
      <c r="AT2" s="77"/>
    </row>
    <row r="3" spans="1:46">
      <c r="A3" s="58" t="s">
        <v>14</v>
      </c>
      <c r="B3" s="68">
        <v>1</v>
      </c>
      <c r="C3" s="68">
        <v>1</v>
      </c>
      <c r="D3" s="68">
        <v>1</v>
      </c>
      <c r="E3" s="68">
        <v>1</v>
      </c>
      <c r="F3" s="68">
        <v>1</v>
      </c>
      <c r="G3" s="68">
        <v>1</v>
      </c>
      <c r="H3" s="68">
        <v>1</v>
      </c>
      <c r="I3" s="68">
        <v>1</v>
      </c>
      <c r="J3" s="69">
        <v>1</v>
      </c>
      <c r="K3" s="70">
        <v>1</v>
      </c>
      <c r="L3" s="70">
        <v>1</v>
      </c>
      <c r="M3" s="71">
        <v>1</v>
      </c>
      <c r="N3" s="72">
        <v>0</v>
      </c>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7</v>
      </c>
      <c r="AQ3" s="16">
        <f>SUMIFS(B3:AO3,$B$103:$AO$103,"X")</f>
        <v>11</v>
      </c>
      <c r="AR3" s="41">
        <v>18326.16</v>
      </c>
      <c r="AS3" s="41">
        <f>IFERROR(AR3/$AR$102,0)*100</f>
        <v>30.116176169711373</v>
      </c>
      <c r="AT3" s="78"/>
    </row>
    <row r="4" spans="1:46">
      <c r="A4" s="58" t="s">
        <v>15</v>
      </c>
      <c r="B4" s="68">
        <v>1</v>
      </c>
      <c r="C4" s="68">
        <v>1</v>
      </c>
      <c r="D4" s="68">
        <v>1</v>
      </c>
      <c r="E4" s="68">
        <v>1</v>
      </c>
      <c r="F4" s="68">
        <v>1</v>
      </c>
      <c r="G4" s="68">
        <v>1</v>
      </c>
      <c r="H4" s="68">
        <v>1</v>
      </c>
      <c r="I4" s="68">
        <v>1</v>
      </c>
      <c r="J4" s="69">
        <v>1</v>
      </c>
      <c r="K4" s="70">
        <v>1</v>
      </c>
      <c r="L4" s="70">
        <v>1</v>
      </c>
      <c r="M4" s="71">
        <v>1</v>
      </c>
      <c r="N4" s="72">
        <v>0</v>
      </c>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0">SUMIF($B$106:$U$106,"X",B4:U4)</f>
        <v>7</v>
      </c>
      <c r="AQ4" s="16">
        <f>SUMIFS(B4:AO4,$B$103:$AO$103,"X")</f>
        <v>11</v>
      </c>
      <c r="AR4" s="41">
        <v>2937</v>
      </c>
      <c r="AS4" s="41">
        <f>IFERROR(AR4/$AR$102,0)*100</f>
        <v>4.8264999001668825</v>
      </c>
      <c r="AT4" s="78"/>
    </row>
    <row r="5" spans="1:46">
      <c r="A5" s="59" t="s">
        <v>16</v>
      </c>
      <c r="B5" s="68">
        <v>1</v>
      </c>
      <c r="C5" s="68">
        <v>1</v>
      </c>
      <c r="D5" s="68">
        <v>1</v>
      </c>
      <c r="E5" s="68">
        <v>1</v>
      </c>
      <c r="F5" s="68">
        <v>1</v>
      </c>
      <c r="G5" s="68">
        <v>1</v>
      </c>
      <c r="H5" s="68">
        <v>1</v>
      </c>
      <c r="I5" s="68">
        <v>1</v>
      </c>
      <c r="J5" s="69">
        <v>1</v>
      </c>
      <c r="K5" s="70">
        <v>1</v>
      </c>
      <c r="L5" s="70">
        <v>1</v>
      </c>
      <c r="M5" s="71">
        <v>1</v>
      </c>
      <c r="N5" s="73">
        <v>1</v>
      </c>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16">
        <f t="shared" si="0"/>
        <v>7</v>
      </c>
      <c r="AQ5" s="16">
        <f>SUMIFS(B5:AO5,$B$103:$AO$103,"X")</f>
        <v>12</v>
      </c>
      <c r="AR5" s="41">
        <v>7953.4</v>
      </c>
      <c r="AS5" s="41">
        <f>IFERROR(AR5/$AR$102,0)*100</f>
        <v>13.070168303025969</v>
      </c>
      <c r="AT5" s="77"/>
    </row>
    <row r="6" spans="1:46">
      <c r="A6" s="59" t="s">
        <v>17</v>
      </c>
      <c r="B6" s="68">
        <v>1</v>
      </c>
      <c r="C6" s="68">
        <v>1</v>
      </c>
      <c r="D6" s="68">
        <v>1</v>
      </c>
      <c r="E6" s="68">
        <v>1</v>
      </c>
      <c r="F6" s="68">
        <v>1</v>
      </c>
      <c r="G6" s="68">
        <v>1</v>
      </c>
      <c r="H6" s="68">
        <v>1</v>
      </c>
      <c r="I6" s="68">
        <v>1</v>
      </c>
      <c r="J6" s="69">
        <v>1</v>
      </c>
      <c r="K6" s="70">
        <v>1</v>
      </c>
      <c r="L6" s="70">
        <v>1</v>
      </c>
      <c r="M6" s="71">
        <v>1</v>
      </c>
      <c r="N6" s="74">
        <v>0</v>
      </c>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16">
        <f t="shared" si="0"/>
        <v>7</v>
      </c>
      <c r="AQ6" s="16">
        <f>SUMIFS(B6:AO6,$B$103:$AO$103,"X")</f>
        <v>11</v>
      </c>
      <c r="AR6" s="41">
        <v>7187.17</v>
      </c>
      <c r="AS6" s="41">
        <f>IFERROR(AR6/$AR$102,0)*100</f>
        <v>11.810989202411443</v>
      </c>
      <c r="AT6" s="78"/>
    </row>
    <row r="7" spans="1:46">
      <c r="A7" s="60" t="s">
        <v>18</v>
      </c>
      <c r="B7" s="68">
        <v>1</v>
      </c>
      <c r="C7" s="68">
        <v>1</v>
      </c>
      <c r="D7" s="68">
        <v>0</v>
      </c>
      <c r="E7" s="68">
        <v>1</v>
      </c>
      <c r="F7" s="68">
        <v>1</v>
      </c>
      <c r="G7" s="68">
        <v>1</v>
      </c>
      <c r="H7" s="68">
        <v>1</v>
      </c>
      <c r="I7" s="68">
        <v>1</v>
      </c>
      <c r="J7" s="69">
        <v>1</v>
      </c>
      <c r="K7" s="70">
        <v>1</v>
      </c>
      <c r="L7" s="70">
        <v>1</v>
      </c>
      <c r="M7" s="71">
        <v>1</v>
      </c>
      <c r="N7" s="73">
        <v>0</v>
      </c>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16">
        <f t="shared" si="0"/>
        <v>6</v>
      </c>
      <c r="AQ7" s="16">
        <f>SUMIFS(B7:AO7,$B$103:$AO$103,"X")</f>
        <v>10</v>
      </c>
      <c r="AR7" s="41">
        <v>6153.29</v>
      </c>
      <c r="AS7" s="41">
        <f>IFERROR(AR7/$AR$102,0)*100</f>
        <v>10.111969210315925</v>
      </c>
      <c r="AT7" s="78"/>
    </row>
    <row r="8" spans="1:46">
      <c r="A8" s="60" t="s">
        <v>19</v>
      </c>
      <c r="B8" s="68">
        <v>0</v>
      </c>
      <c r="C8" s="68">
        <v>1</v>
      </c>
      <c r="D8" s="68">
        <v>0</v>
      </c>
      <c r="E8" s="68">
        <v>0</v>
      </c>
      <c r="F8" s="68">
        <v>1</v>
      </c>
      <c r="G8" s="68">
        <v>1</v>
      </c>
      <c r="H8" s="68">
        <v>1</v>
      </c>
      <c r="I8" s="68">
        <v>1</v>
      </c>
      <c r="J8" s="69">
        <v>1</v>
      </c>
      <c r="K8" s="70">
        <v>1</v>
      </c>
      <c r="L8" s="70">
        <v>1</v>
      </c>
      <c r="M8" s="71">
        <v>1</v>
      </c>
      <c r="N8" s="73">
        <v>0</v>
      </c>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16">
        <f t="shared" si="0"/>
        <v>4</v>
      </c>
      <c r="AQ8" s="16">
        <f>SUMIFS(B8:AO8,$B$103:$AO$103,"X")</f>
        <v>9</v>
      </c>
      <c r="AR8" s="41">
        <v>291</v>
      </c>
      <c r="AS8" s="41">
        <f>IFERROR(AR8/$AR$102,0)*100</f>
        <v>0.4782129625293029</v>
      </c>
      <c r="AT8" s="78"/>
    </row>
    <row r="9" spans="1:46">
      <c r="A9" s="61" t="s">
        <v>20</v>
      </c>
      <c r="B9" s="68">
        <v>1</v>
      </c>
      <c r="C9" s="68">
        <v>1</v>
      </c>
      <c r="D9" s="68">
        <v>1</v>
      </c>
      <c r="E9" s="68">
        <v>1</v>
      </c>
      <c r="F9" s="68">
        <v>1</v>
      </c>
      <c r="G9" s="68">
        <v>1</v>
      </c>
      <c r="H9" s="68">
        <v>1</v>
      </c>
      <c r="I9" s="68">
        <v>1</v>
      </c>
      <c r="J9" s="69">
        <v>1</v>
      </c>
      <c r="K9" s="75">
        <v>1</v>
      </c>
      <c r="L9" s="75">
        <v>1</v>
      </c>
      <c r="M9" s="75">
        <v>1</v>
      </c>
      <c r="N9" s="74">
        <v>0</v>
      </c>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16">
        <f t="shared" si="0"/>
        <v>7</v>
      </c>
      <c r="AQ9" s="16">
        <f>SUMIFS(B9:AO9,$B$103:$AO$103,"X")</f>
        <v>11</v>
      </c>
      <c r="AR9" s="41">
        <v>10158.42</v>
      </c>
      <c r="AS9" s="41">
        <f>IFERROR(AR9/$AR$102,0)*100</f>
        <v>16.693773617927565</v>
      </c>
      <c r="AT9" s="77" t="s">
        <v>42</v>
      </c>
    </row>
    <row r="10" spans="1:46">
      <c r="A10" s="61" t="s">
        <v>21</v>
      </c>
      <c r="B10" s="68">
        <v>1</v>
      </c>
      <c r="C10" s="68">
        <v>0</v>
      </c>
      <c r="D10" s="68">
        <v>0</v>
      </c>
      <c r="E10" s="68">
        <v>1</v>
      </c>
      <c r="F10" s="68">
        <v>1</v>
      </c>
      <c r="G10" s="68">
        <v>1</v>
      </c>
      <c r="H10" s="68">
        <v>1</v>
      </c>
      <c r="I10" s="68">
        <v>1</v>
      </c>
      <c r="J10" s="69">
        <v>1</v>
      </c>
      <c r="K10" s="70">
        <v>1</v>
      </c>
      <c r="L10" s="70">
        <v>1</v>
      </c>
      <c r="M10" s="71">
        <v>1</v>
      </c>
      <c r="N10" s="74">
        <v>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0"/>
        <v>5</v>
      </c>
      <c r="AQ10" s="16">
        <f>SUMIFS(B10:AO10,$B$103:$AO$103,"X")</f>
        <v>9</v>
      </c>
      <c r="AR10" s="41">
        <v>326.5</v>
      </c>
      <c r="AS10" s="41">
        <f>IFERROR(AR10/$AR$102,0)*100</f>
        <v>0.53655165727085019</v>
      </c>
      <c r="AT10" s="77"/>
    </row>
    <row r="11" spans="1:46">
      <c r="A11" s="61" t="s">
        <v>22</v>
      </c>
      <c r="B11" s="68">
        <v>1</v>
      </c>
      <c r="C11" s="68">
        <v>1</v>
      </c>
      <c r="D11" s="68">
        <v>0</v>
      </c>
      <c r="E11" s="68">
        <v>1</v>
      </c>
      <c r="F11" s="68">
        <v>1</v>
      </c>
      <c r="G11" s="68">
        <v>1</v>
      </c>
      <c r="H11" s="68">
        <v>1</v>
      </c>
      <c r="I11" s="68">
        <v>1</v>
      </c>
      <c r="J11" s="69">
        <v>1</v>
      </c>
      <c r="K11" s="70">
        <v>1</v>
      </c>
      <c r="L11" s="70">
        <v>1</v>
      </c>
      <c r="M11" s="71">
        <v>1</v>
      </c>
      <c r="N11" s="73">
        <v>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0"/>
        <v>6</v>
      </c>
      <c r="AQ11" s="16">
        <f>SUMIFS(B11:AO11,$B$103:$AO$103,"X")</f>
        <v>11</v>
      </c>
      <c r="AR11" s="41">
        <v>3480.55</v>
      </c>
      <c r="AS11" s="41">
        <f>IFERROR(AR11/$AR$102,0)*100</f>
        <v>5.7197392671180936</v>
      </c>
      <c r="AT11" s="78"/>
    </row>
    <row r="12" spans="1:46">
      <c r="A12" s="62" t="s">
        <v>23</v>
      </c>
      <c r="B12" s="68">
        <v>0</v>
      </c>
      <c r="C12" s="68">
        <v>0</v>
      </c>
      <c r="D12" s="68">
        <v>0</v>
      </c>
      <c r="E12" s="68">
        <v>0</v>
      </c>
      <c r="F12" s="68">
        <v>0</v>
      </c>
      <c r="G12" s="68">
        <v>0</v>
      </c>
      <c r="H12" s="68">
        <v>1</v>
      </c>
      <c r="I12" s="68">
        <v>1</v>
      </c>
      <c r="J12" s="69">
        <v>0</v>
      </c>
      <c r="K12" s="70">
        <v>0</v>
      </c>
      <c r="L12" s="70">
        <v>0</v>
      </c>
      <c r="M12" s="71">
        <v>0</v>
      </c>
      <c r="N12" s="73">
        <v>1</v>
      </c>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0"/>
        <v>0</v>
      </c>
      <c r="AQ12" s="16">
        <f>SUMIFS(B12:AO12,$B$103:$AO$103,"X")</f>
        <v>3</v>
      </c>
      <c r="AR12" s="41">
        <v>26.68</v>
      </c>
      <c r="AS12" s="41">
        <f>IFERROR(AR12/$AR$102,0)*100</f>
        <v>4.3844404949422003E-2</v>
      </c>
      <c r="AT12" s="78"/>
    </row>
    <row r="13" spans="1:46">
      <c r="A13" s="62" t="s">
        <v>24</v>
      </c>
      <c r="B13" s="68">
        <v>0</v>
      </c>
      <c r="C13" s="68">
        <v>0</v>
      </c>
      <c r="D13" s="68">
        <v>0</v>
      </c>
      <c r="E13" s="68">
        <v>0</v>
      </c>
      <c r="F13" s="68">
        <v>0</v>
      </c>
      <c r="G13" s="68">
        <v>0</v>
      </c>
      <c r="H13" s="68">
        <v>0</v>
      </c>
      <c r="I13" s="68">
        <v>0</v>
      </c>
      <c r="J13" s="69">
        <v>0</v>
      </c>
      <c r="K13" s="70">
        <v>1</v>
      </c>
      <c r="L13" s="70">
        <v>1</v>
      </c>
      <c r="M13" s="71">
        <v>1</v>
      </c>
      <c r="N13" s="73">
        <v>1</v>
      </c>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0"/>
        <v>3</v>
      </c>
      <c r="AQ13" s="16">
        <f>SUMIFS(B13:AO13,$B$103:$AO$103,"X")</f>
        <v>4</v>
      </c>
      <c r="AR13" s="41">
        <v>369.04</v>
      </c>
      <c r="AS13" s="41">
        <f>IFERROR(AR13/$AR$102,0)*100</f>
        <v>0.60645949034987612</v>
      </c>
      <c r="AT13" s="77"/>
    </row>
    <row r="14" spans="1:46">
      <c r="A14" s="63" t="s">
        <v>25</v>
      </c>
      <c r="B14" s="68">
        <v>1</v>
      </c>
      <c r="C14" s="68">
        <v>1</v>
      </c>
      <c r="D14" s="68">
        <v>0</v>
      </c>
      <c r="E14" s="68">
        <v>1</v>
      </c>
      <c r="F14" s="68">
        <v>1</v>
      </c>
      <c r="G14" s="68">
        <v>1</v>
      </c>
      <c r="H14" s="68">
        <v>1</v>
      </c>
      <c r="I14" s="68">
        <v>1</v>
      </c>
      <c r="J14" s="69">
        <v>1</v>
      </c>
      <c r="K14" s="70">
        <v>1</v>
      </c>
      <c r="L14" s="70">
        <v>1</v>
      </c>
      <c r="M14" s="71">
        <v>1</v>
      </c>
      <c r="N14" s="73">
        <v>0</v>
      </c>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0"/>
        <v>6</v>
      </c>
      <c r="AQ14" s="16">
        <f>SUMIFS(B14:AO14,$B$103:$AO$103,"X")</f>
        <v>10</v>
      </c>
      <c r="AR14" s="41">
        <v>2420.1</v>
      </c>
      <c r="AS14" s="41">
        <f>IFERROR(AR14/$AR$102,0)*100</f>
        <v>3.9770556378596762</v>
      </c>
      <c r="AT14" s="78"/>
    </row>
    <row r="15" spans="1:46">
      <c r="A15" s="63" t="s">
        <v>26</v>
      </c>
      <c r="B15" s="68">
        <v>0</v>
      </c>
      <c r="C15" s="68">
        <v>0</v>
      </c>
      <c r="D15" s="68">
        <v>0</v>
      </c>
      <c r="E15" s="68">
        <v>0</v>
      </c>
      <c r="F15" s="68">
        <v>0</v>
      </c>
      <c r="G15" s="68">
        <v>0</v>
      </c>
      <c r="H15" s="68">
        <v>1</v>
      </c>
      <c r="I15" s="68">
        <v>1</v>
      </c>
      <c r="J15" s="69">
        <v>1</v>
      </c>
      <c r="K15" s="70">
        <v>0</v>
      </c>
      <c r="L15" s="70">
        <v>0</v>
      </c>
      <c r="M15" s="71">
        <v>0</v>
      </c>
      <c r="N15" s="74">
        <v>1</v>
      </c>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0"/>
        <v>0</v>
      </c>
      <c r="AQ15" s="16">
        <f>SUMIFS(B15:AO15,$B$103:$AO$103,"X")</f>
        <v>4</v>
      </c>
      <c r="AR15" s="41">
        <v>1000.36</v>
      </c>
      <c r="AS15" s="41">
        <f>IFERROR(AR15/$AR$102,0)*100</f>
        <v>1.6439351175113865</v>
      </c>
      <c r="AT15" s="78"/>
    </row>
    <row r="16" spans="1:46">
      <c r="A16" s="63" t="s">
        <v>27</v>
      </c>
      <c r="B16" s="68">
        <v>0</v>
      </c>
      <c r="C16" s="68">
        <v>0</v>
      </c>
      <c r="D16" s="68">
        <v>0</v>
      </c>
      <c r="E16" s="68">
        <v>0</v>
      </c>
      <c r="F16" s="68">
        <v>0</v>
      </c>
      <c r="G16" s="68">
        <v>0</v>
      </c>
      <c r="H16" s="68">
        <v>1</v>
      </c>
      <c r="I16" s="68">
        <v>1</v>
      </c>
      <c r="J16" s="69">
        <v>0</v>
      </c>
      <c r="K16" s="70">
        <v>0</v>
      </c>
      <c r="L16" s="70">
        <v>0</v>
      </c>
      <c r="M16" s="71">
        <v>0</v>
      </c>
      <c r="N16" s="73">
        <v>0</v>
      </c>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0"/>
        <v>0</v>
      </c>
      <c r="AQ16" s="16">
        <f>SUMIFS(B16:AO16,$B$103:$AO$103,"X")</f>
        <v>2</v>
      </c>
      <c r="AR16" s="41">
        <v>36.6</v>
      </c>
      <c r="AS16" s="41">
        <f>IFERROR(AR16/$AR$102,0)*100</f>
        <v>6.0146372606778305E-2</v>
      </c>
      <c r="AT16" s="77"/>
    </row>
    <row r="17" spans="1:46">
      <c r="A17" s="64" t="s">
        <v>28</v>
      </c>
      <c r="B17" s="68">
        <v>0</v>
      </c>
      <c r="C17" s="68">
        <v>0</v>
      </c>
      <c r="D17" s="68">
        <v>0</v>
      </c>
      <c r="E17" s="68">
        <v>0</v>
      </c>
      <c r="F17" s="68">
        <v>0</v>
      </c>
      <c r="G17" s="68">
        <v>0</v>
      </c>
      <c r="H17" s="68">
        <v>0</v>
      </c>
      <c r="I17" s="68">
        <v>0</v>
      </c>
      <c r="J17" s="69">
        <v>0</v>
      </c>
      <c r="K17" s="70">
        <v>0</v>
      </c>
      <c r="L17" s="70">
        <v>0</v>
      </c>
      <c r="M17" s="71">
        <v>0</v>
      </c>
      <c r="N17" s="76">
        <v>0</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0"/>
        <v>0</v>
      </c>
      <c r="AQ17" s="16">
        <f>SUMIFS(B17:AO17,$B$103:$AO$103,"X")</f>
        <v>0</v>
      </c>
      <c r="AR17" s="41">
        <v>4.07</v>
      </c>
      <c r="AS17" s="41">
        <f>IFERROR(AR17/$AR$102,0)*100</f>
        <v>6.6884081013548549E-3</v>
      </c>
      <c r="AT17" s="78"/>
    </row>
    <row r="18" spans="1:46">
      <c r="A18" s="65" t="s">
        <v>29</v>
      </c>
      <c r="B18" s="68">
        <v>0</v>
      </c>
      <c r="C18" s="68">
        <v>0</v>
      </c>
      <c r="D18" s="68">
        <v>0</v>
      </c>
      <c r="E18" s="68">
        <v>0</v>
      </c>
      <c r="F18" s="68">
        <v>0</v>
      </c>
      <c r="G18" s="68">
        <v>0</v>
      </c>
      <c r="H18" s="68">
        <v>0</v>
      </c>
      <c r="I18" s="68">
        <v>0</v>
      </c>
      <c r="J18" s="69">
        <v>0</v>
      </c>
      <c r="K18" s="70">
        <v>1</v>
      </c>
      <c r="L18" s="70">
        <v>1</v>
      </c>
      <c r="M18" s="71">
        <v>1</v>
      </c>
      <c r="N18" s="76">
        <v>0</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0"/>
        <v>3</v>
      </c>
      <c r="AQ18" s="16">
        <f>SUMIFS(B18:AO18,$B$103:$AO$103,"X")</f>
        <v>3</v>
      </c>
      <c r="AR18" s="41">
        <v>21.57</v>
      </c>
      <c r="AS18" s="41">
        <f>IFERROR(AR18/$AR$102,0)*100</f>
        <v>3.5446919593666887E-2</v>
      </c>
      <c r="AT18" s="78"/>
    </row>
    <row r="19" spans="1:46">
      <c r="A19" s="65" t="s">
        <v>30</v>
      </c>
      <c r="B19" s="68">
        <v>0</v>
      </c>
      <c r="C19" s="68">
        <v>0</v>
      </c>
      <c r="D19" s="68">
        <v>0</v>
      </c>
      <c r="E19" s="68">
        <v>0</v>
      </c>
      <c r="F19" s="68">
        <v>0</v>
      </c>
      <c r="G19" s="68">
        <v>1</v>
      </c>
      <c r="H19" s="68">
        <v>1</v>
      </c>
      <c r="I19" s="68">
        <v>1</v>
      </c>
      <c r="J19" s="69">
        <v>0</v>
      </c>
      <c r="K19" s="70">
        <v>0</v>
      </c>
      <c r="L19" s="70">
        <v>0</v>
      </c>
      <c r="M19" s="71">
        <v>0</v>
      </c>
      <c r="N19" s="76">
        <v>0</v>
      </c>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0"/>
        <v>0</v>
      </c>
      <c r="AQ19" s="16">
        <f>SUMIFS(B19:AO19,$B$103:$AO$103,"X")</f>
        <v>3</v>
      </c>
      <c r="AR19" s="41">
        <v>2.1800000000000002</v>
      </c>
      <c r="AS19" s="41">
        <f>IFERROR(AR19/$AR$102,0)*100</f>
        <v>3.5824888601851562E-3</v>
      </c>
      <c r="AT19" s="78"/>
    </row>
    <row r="20" spans="1:46"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0"/>
        <v>0</v>
      </c>
      <c r="AQ20" s="16">
        <f>SUMIFS(B20:AO20,$B$103:$AO$103,"X")</f>
        <v>0</v>
      </c>
      <c r="AR20" s="41"/>
      <c r="AS20" s="41">
        <f>IFERROR(AR20/$AR$102,0)*100</f>
        <v>0</v>
      </c>
      <c r="AT20" s="28"/>
    </row>
    <row r="21" spans="1:46"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0"/>
        <v>0</v>
      </c>
      <c r="AQ21" s="16">
        <f>SUMIFS(B21:AO21,$B$103:$AO$103,"X")</f>
        <v>0</v>
      </c>
      <c r="AR21" s="41"/>
      <c r="AS21" s="41">
        <f>IFERROR(AR21/$AR$102,0)*100</f>
        <v>0</v>
      </c>
      <c r="AT21" s="28"/>
    </row>
    <row r="22" spans="1:46"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0"/>
        <v>0</v>
      </c>
      <c r="AQ22" s="16">
        <f>SUMIFS(B22:AO22,$B$103:$AO$103,"X")</f>
        <v>0</v>
      </c>
      <c r="AR22" s="41"/>
      <c r="AS22" s="41">
        <f>IFERROR(AR22/$AR$102,0)*100</f>
        <v>0</v>
      </c>
      <c r="AT22" s="28"/>
    </row>
    <row r="23" spans="1:46"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0"/>
        <v>0</v>
      </c>
      <c r="AQ23" s="16">
        <f>SUMIFS(B23:AO23,$B$103:$AO$103,"X")</f>
        <v>0</v>
      </c>
      <c r="AR23" s="41"/>
      <c r="AS23" s="41">
        <f>IFERROR(AR23/$AR$102,0)*100</f>
        <v>0</v>
      </c>
      <c r="AT23" s="28"/>
    </row>
    <row r="24" spans="1:46"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0"/>
        <v>0</v>
      </c>
      <c r="AQ24" s="16">
        <f>SUMIFS(B24:AO24,$B$103:$AO$103,"X")</f>
        <v>0</v>
      </c>
      <c r="AR24" s="41"/>
      <c r="AS24" s="41">
        <f>IFERROR(AR24/$AR$102,0)*100</f>
        <v>0</v>
      </c>
      <c r="AT24" s="28"/>
    </row>
    <row r="25" spans="1:46"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0"/>
        <v>0</v>
      </c>
      <c r="AQ25" s="16">
        <f>SUMIFS(B25:AO25,$B$103:$AO$103,"X")</f>
        <v>0</v>
      </c>
      <c r="AR25" s="41"/>
      <c r="AS25" s="41">
        <f>IFERROR(AR25/$AR$102,0)*100</f>
        <v>0</v>
      </c>
      <c r="AT25" s="28"/>
    </row>
    <row r="26" spans="1:46"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0"/>
        <v>0</v>
      </c>
      <c r="AQ26" s="16">
        <f>SUMIFS(B26:AO26,$B$103:$AO$103,"X")</f>
        <v>0</v>
      </c>
      <c r="AR26" s="41"/>
      <c r="AS26" s="41">
        <f>IFERROR(AR26/$AR$102,0)*100</f>
        <v>0</v>
      </c>
      <c r="AT26" s="28"/>
    </row>
    <row r="27" spans="1:46"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0"/>
        <v>0</v>
      </c>
      <c r="AQ27" s="16">
        <f>SUMIFS(B27:AO27,$B$103:$AO$103,"X")</f>
        <v>0</v>
      </c>
      <c r="AR27" s="41"/>
      <c r="AS27" s="41">
        <f>IFERROR(AR27/$AR$102,0)*100</f>
        <v>0</v>
      </c>
      <c r="AT27" s="28"/>
    </row>
    <row r="28" spans="1:46"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0"/>
        <v>0</v>
      </c>
      <c r="AQ28" s="16">
        <f>SUMIFS(B28:AO28,$B$103:$AO$103,"X")</f>
        <v>0</v>
      </c>
      <c r="AR28" s="41"/>
      <c r="AS28" s="41">
        <f>IFERROR(AR28/$AR$102,0)*100</f>
        <v>0</v>
      </c>
      <c r="AT28" s="28"/>
    </row>
    <row r="29" spans="1:46"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0"/>
        <v>0</v>
      </c>
      <c r="AQ29" s="16">
        <f>SUMIFS(B29:AO29,$B$103:$AO$103,"X")</f>
        <v>0</v>
      </c>
      <c r="AR29" s="41"/>
      <c r="AS29" s="41">
        <f>IFERROR(AR29/$AR$102,0)*100</f>
        <v>0</v>
      </c>
      <c r="AT29" s="28"/>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0"/>
        <v>0</v>
      </c>
      <c r="AQ30" s="16">
        <f>SUMIFS(B30:AO30,$B$103:$AO$103,"X")</f>
        <v>0</v>
      </c>
      <c r="AR30" s="41"/>
      <c r="AS30" s="41">
        <f>IFERROR(AR30/$AR$102,0)*100</f>
        <v>0</v>
      </c>
      <c r="AT30" s="28"/>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0"/>
        <v>0</v>
      </c>
      <c r="AQ31" s="16">
        <f>SUMIFS(B31:AO31,$B$103:$AO$103,"X")</f>
        <v>0</v>
      </c>
      <c r="AR31" s="41"/>
      <c r="AS31" s="41">
        <f>IFERROR(AR31/$AR$102,0)*100</f>
        <v>0</v>
      </c>
      <c r="AT31" s="28"/>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0"/>
        <v>0</v>
      </c>
      <c r="AQ32" s="16">
        <f>SUMIFS(B32:AO32,$B$103:$AO$103,"X")</f>
        <v>0</v>
      </c>
      <c r="AR32" s="41"/>
      <c r="AS32" s="41">
        <f>IFERROR(AR32/$AR$102,0)*100</f>
        <v>0</v>
      </c>
      <c r="AT32" s="28"/>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0"/>
        <v>0</v>
      </c>
      <c r="AQ33" s="16">
        <f>SUMIFS(B33:AO33,$B$103:$AO$103,"X")</f>
        <v>0</v>
      </c>
      <c r="AR33" s="41"/>
      <c r="AS33" s="41">
        <f>IFERROR(AR33/$AR$102,0)*100</f>
        <v>0</v>
      </c>
      <c r="AT33" s="28"/>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0"/>
        <v>0</v>
      </c>
      <c r="AQ34" s="16">
        <f>SUMIFS(B34:AO34,$B$103:$AO$103,"X")</f>
        <v>0</v>
      </c>
      <c r="AR34" s="41"/>
      <c r="AS34" s="41">
        <f t="shared" ref="AS34:AS65" si="1">IFERROR(AR34/$AR$102,0)*100</f>
        <v>0</v>
      </c>
      <c r="AT34" s="28"/>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0"/>
        <v>0</v>
      </c>
      <c r="AQ35" s="16">
        <f>SUMIFS(B35:AO35,$B$103:$AO$103,"X")</f>
        <v>0</v>
      </c>
      <c r="AR35" s="41"/>
      <c r="AS35" s="41">
        <f t="shared" si="1"/>
        <v>0</v>
      </c>
      <c r="AT35" s="28"/>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0"/>
        <v>0</v>
      </c>
      <c r="AQ36" s="16">
        <f>SUMIFS(B36:AO36,$B$103:$AO$103,"X")</f>
        <v>0</v>
      </c>
      <c r="AR36" s="41"/>
      <c r="AS36" s="41">
        <f t="shared" si="1"/>
        <v>0</v>
      </c>
      <c r="AT36" s="28"/>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0"/>
        <v>0</v>
      </c>
      <c r="AQ37" s="16">
        <f>SUMIFS(B37:AO37,$B$103:$AO$103,"X")</f>
        <v>0</v>
      </c>
      <c r="AR37" s="41"/>
      <c r="AS37" s="41">
        <f t="shared" si="1"/>
        <v>0</v>
      </c>
      <c r="AT37" s="28"/>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0"/>
        <v>0</v>
      </c>
      <c r="AQ38" s="16">
        <f>SUMIFS(B38:AO38,$B$103:$AO$103,"X")</f>
        <v>0</v>
      </c>
      <c r="AR38" s="41"/>
      <c r="AS38" s="41">
        <f t="shared" si="1"/>
        <v>0</v>
      </c>
      <c r="AT38" s="28"/>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0"/>
        <v>0</v>
      </c>
      <c r="AQ39" s="16">
        <f>SUMIFS(B39:AO39,$B$103:$AO$103,"X")</f>
        <v>0</v>
      </c>
      <c r="AR39" s="41"/>
      <c r="AS39" s="41">
        <f t="shared" si="1"/>
        <v>0</v>
      </c>
      <c r="AT39" s="28"/>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0"/>
        <v>0</v>
      </c>
      <c r="AQ40" s="16">
        <f>SUMIFS(B40:AO40,$B$103:$AO$103,"X")</f>
        <v>0</v>
      </c>
      <c r="AR40" s="41"/>
      <c r="AS40" s="41">
        <f t="shared" si="1"/>
        <v>0</v>
      </c>
      <c r="AT40" s="28"/>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0"/>
        <v>0</v>
      </c>
      <c r="AQ41" s="16">
        <f>SUMIFS(B41:AO41,$B$103:$AO$103,"X")</f>
        <v>0</v>
      </c>
      <c r="AR41" s="41"/>
      <c r="AS41" s="41">
        <f t="shared" si="1"/>
        <v>0</v>
      </c>
      <c r="AT41" s="28"/>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0"/>
        <v>0</v>
      </c>
      <c r="AQ42" s="16">
        <f>SUMIFS(B42:AO42,$B$103:$AO$103,"X")</f>
        <v>0</v>
      </c>
      <c r="AR42" s="41"/>
      <c r="AS42" s="41">
        <f t="shared" si="1"/>
        <v>0</v>
      </c>
      <c r="AT42" s="28"/>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0"/>
        <v>0</v>
      </c>
      <c r="AQ43" s="16">
        <f>SUMIFS(B43:AO43,$B$103:$AO$103,"X")</f>
        <v>0</v>
      </c>
      <c r="AR43" s="41"/>
      <c r="AS43" s="41">
        <f t="shared" si="1"/>
        <v>0</v>
      </c>
      <c r="AT43" s="28"/>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0"/>
        <v>0</v>
      </c>
      <c r="AQ44" s="16">
        <f>SUMIFS(B44:AO44,$B$103:$AO$103,"X")</f>
        <v>0</v>
      </c>
      <c r="AR44" s="41"/>
      <c r="AS44" s="41">
        <f t="shared" si="1"/>
        <v>0</v>
      </c>
      <c r="AT44" s="28"/>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0"/>
        <v>0</v>
      </c>
      <c r="AQ45" s="16">
        <f>SUMIFS(B45:AO45,$B$103:$AO$103,"X")</f>
        <v>0</v>
      </c>
      <c r="AR45" s="41"/>
      <c r="AS45" s="41">
        <f t="shared" si="1"/>
        <v>0</v>
      </c>
      <c r="AT45" s="28"/>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0"/>
        <v>0</v>
      </c>
      <c r="AQ46" s="16">
        <f>SUMIFS(B46:AO46,$B$103:$AO$103,"X")</f>
        <v>0</v>
      </c>
      <c r="AR46" s="41"/>
      <c r="AS46" s="41">
        <f t="shared" si="1"/>
        <v>0</v>
      </c>
      <c r="AT46" s="28"/>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0"/>
        <v>0</v>
      </c>
      <c r="AQ47" s="16">
        <f>SUMIFS(B47:AO47,$B$103:$AO$103,"X")</f>
        <v>0</v>
      </c>
      <c r="AR47" s="41"/>
      <c r="AS47" s="41">
        <f t="shared" si="1"/>
        <v>0</v>
      </c>
      <c r="AT47" s="28"/>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0"/>
        <v>0</v>
      </c>
      <c r="AQ48" s="16">
        <f>SUMIFS(B48:AO48,$B$103:$AO$103,"X")</f>
        <v>0</v>
      </c>
      <c r="AR48" s="41"/>
      <c r="AS48" s="41">
        <f t="shared" si="1"/>
        <v>0</v>
      </c>
      <c r="AT48" s="28"/>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0"/>
        <v>0</v>
      </c>
      <c r="AQ49" s="16">
        <f>SUMIFS(B49:AO49,$B$103:$AO$103,"X")</f>
        <v>0</v>
      </c>
      <c r="AR49" s="41"/>
      <c r="AS49" s="41">
        <f t="shared" si="1"/>
        <v>0</v>
      </c>
      <c r="AT49" s="28"/>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0"/>
        <v>0</v>
      </c>
      <c r="AQ50" s="16">
        <f>SUMIFS(B50:AO50,$B$103:$AO$103,"X")</f>
        <v>0</v>
      </c>
      <c r="AR50" s="41"/>
      <c r="AS50" s="41">
        <f t="shared" si="1"/>
        <v>0</v>
      </c>
      <c r="AT50" s="28"/>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0"/>
        <v>0</v>
      </c>
      <c r="AQ51" s="16">
        <f>SUMIFS(B51:AO51,$B$103:$AO$103,"X")</f>
        <v>0</v>
      </c>
      <c r="AR51" s="41"/>
      <c r="AS51" s="41">
        <f t="shared" si="1"/>
        <v>0</v>
      </c>
      <c r="AT51" s="28"/>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0"/>
        <v>0</v>
      </c>
      <c r="AQ52" s="16">
        <f>SUMIFS(B52:AO52,$B$103:$AO$103,"X")</f>
        <v>0</v>
      </c>
      <c r="AR52" s="41"/>
      <c r="AS52" s="41">
        <f t="shared" si="1"/>
        <v>0</v>
      </c>
      <c r="AT52" s="28"/>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0"/>
        <v>0</v>
      </c>
      <c r="AQ53" s="16">
        <f>SUMIFS(B53:AO53,$B$103:$AO$103,"X")</f>
        <v>0</v>
      </c>
      <c r="AR53" s="41"/>
      <c r="AS53" s="41">
        <f t="shared" si="1"/>
        <v>0</v>
      </c>
      <c r="AT53" s="28"/>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0"/>
        <v>0</v>
      </c>
      <c r="AQ54" s="16">
        <f>SUMIFS(B54:AO54,$B$103:$AO$103,"X")</f>
        <v>0</v>
      </c>
      <c r="AR54" s="41"/>
      <c r="AS54" s="41">
        <f t="shared" si="1"/>
        <v>0</v>
      </c>
      <c r="AT54" s="28"/>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0"/>
        <v>0</v>
      </c>
      <c r="AQ55" s="16">
        <f>SUMIFS(B55:AO55,$B$103:$AO$103,"X")</f>
        <v>0</v>
      </c>
      <c r="AR55" s="41"/>
      <c r="AS55" s="41">
        <f t="shared" si="1"/>
        <v>0</v>
      </c>
      <c r="AT55" s="28"/>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0"/>
        <v>0</v>
      </c>
      <c r="AQ56" s="16">
        <f>SUMIFS(B56:AO56,$B$103:$AO$103,"X")</f>
        <v>0</v>
      </c>
      <c r="AR56" s="41"/>
      <c r="AS56" s="41">
        <f t="shared" si="1"/>
        <v>0</v>
      </c>
      <c r="AT56" s="28"/>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0"/>
        <v>0</v>
      </c>
      <c r="AQ57" s="16">
        <f>SUMIFS(B57:AO57,$B$103:$AO$103,"X")</f>
        <v>0</v>
      </c>
      <c r="AR57" s="41"/>
      <c r="AS57" s="41">
        <f t="shared" si="1"/>
        <v>0</v>
      </c>
      <c r="AT57" s="28"/>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0"/>
        <v>0</v>
      </c>
      <c r="AQ58" s="16">
        <f>SUMIFS(B58:AO58,$B$103:$AO$103,"X")</f>
        <v>0</v>
      </c>
      <c r="AR58" s="41"/>
      <c r="AS58" s="41">
        <f t="shared" si="1"/>
        <v>0</v>
      </c>
      <c r="AT58" s="28"/>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0"/>
        <v>0</v>
      </c>
      <c r="AQ59" s="16">
        <f>SUMIFS(B59:AO59,$B$103:$AO$103,"X")</f>
        <v>0</v>
      </c>
      <c r="AR59" s="41"/>
      <c r="AS59" s="41">
        <f t="shared" si="1"/>
        <v>0</v>
      </c>
      <c r="AT59" s="28"/>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0"/>
        <v>0</v>
      </c>
      <c r="AQ60" s="16">
        <f>SUMIFS(B60:AO60,$B$103:$AO$103,"X")</f>
        <v>0</v>
      </c>
      <c r="AR60" s="41"/>
      <c r="AS60" s="41">
        <f t="shared" si="1"/>
        <v>0</v>
      </c>
      <c r="AT60" s="28"/>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0"/>
        <v>0</v>
      </c>
      <c r="AQ61" s="16">
        <f>SUMIFS(B61:AO61,$B$103:$AO$103,"X")</f>
        <v>0</v>
      </c>
      <c r="AR61" s="41"/>
      <c r="AS61" s="41">
        <f t="shared" si="1"/>
        <v>0</v>
      </c>
      <c r="AT61" s="28"/>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0"/>
        <v>0</v>
      </c>
      <c r="AQ62" s="16">
        <f>SUMIFS(B62:AO62,$B$103:$AO$103,"X")</f>
        <v>0</v>
      </c>
      <c r="AR62" s="41"/>
      <c r="AS62" s="41">
        <f t="shared" si="1"/>
        <v>0</v>
      </c>
      <c r="AT62" s="28"/>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0"/>
        <v>0</v>
      </c>
      <c r="AQ63" s="16">
        <f>SUMIFS(B63:AO63,$B$103:$AO$103,"X")</f>
        <v>0</v>
      </c>
      <c r="AR63" s="41"/>
      <c r="AS63" s="41">
        <f t="shared" si="1"/>
        <v>0</v>
      </c>
      <c r="AT63" s="28"/>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0"/>
        <v>0</v>
      </c>
      <c r="AQ64" s="16">
        <f>SUMIFS(B64:AO64,$B$103:$AO$103,"X")</f>
        <v>0</v>
      </c>
      <c r="AR64" s="41"/>
      <c r="AS64" s="41">
        <f t="shared" si="1"/>
        <v>0</v>
      </c>
      <c r="AT64" s="28"/>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0"/>
        <v>0</v>
      </c>
      <c r="AQ65" s="16">
        <f>SUMIFS(B65:AO65,$B$103:$AO$103,"X")</f>
        <v>0</v>
      </c>
      <c r="AR65" s="41"/>
      <c r="AS65" s="41">
        <f t="shared" si="1"/>
        <v>0</v>
      </c>
      <c r="AT65" s="28"/>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0"/>
        <v>0</v>
      </c>
      <c r="AQ66" s="16">
        <f>SUMIFS(B66:AO66,$B$103:$AO$103,"X")</f>
        <v>0</v>
      </c>
      <c r="AR66" s="41"/>
      <c r="AS66" s="41">
        <f t="shared" ref="AS66:AS97" si="2">IFERROR(AR66/$AR$102,0)*100</f>
        <v>0</v>
      </c>
      <c r="AT66" s="28"/>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0"/>
        <v>0</v>
      </c>
      <c r="AQ67" s="16">
        <f t="shared" ref="AQ67:AQ102" si="3">SUMIFS(B67:AO67,$B$103:$AO$103,"X")</f>
        <v>0</v>
      </c>
      <c r="AR67" s="41"/>
      <c r="AS67" s="41">
        <f t="shared" si="2"/>
        <v>0</v>
      </c>
      <c r="AT67" s="28"/>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4">SUMIF($B$106:$U$106,"X",B68:U68)</f>
        <v>0</v>
      </c>
      <c r="AQ68" s="16">
        <f t="shared" si="3"/>
        <v>0</v>
      </c>
      <c r="AR68" s="41"/>
      <c r="AS68" s="41">
        <f t="shared" si="2"/>
        <v>0</v>
      </c>
      <c r="AT68" s="28"/>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4"/>
        <v>0</v>
      </c>
      <c r="AQ69" s="16">
        <f t="shared" si="3"/>
        <v>0</v>
      </c>
      <c r="AR69" s="41"/>
      <c r="AS69" s="41">
        <f t="shared" si="2"/>
        <v>0</v>
      </c>
      <c r="AT69" s="28"/>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4"/>
        <v>0</v>
      </c>
      <c r="AQ70" s="16">
        <f t="shared" si="3"/>
        <v>0</v>
      </c>
      <c r="AR70" s="41"/>
      <c r="AS70" s="41">
        <f t="shared" si="2"/>
        <v>0</v>
      </c>
      <c r="AT70" s="28"/>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4"/>
        <v>0</v>
      </c>
      <c r="AQ71" s="16">
        <f t="shared" si="3"/>
        <v>0</v>
      </c>
      <c r="AR71" s="41"/>
      <c r="AS71" s="41">
        <f t="shared" si="2"/>
        <v>0</v>
      </c>
      <c r="AT71" s="28"/>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4"/>
        <v>0</v>
      </c>
      <c r="AQ72" s="16">
        <f t="shared" si="3"/>
        <v>0</v>
      </c>
      <c r="AR72" s="41"/>
      <c r="AS72" s="41">
        <f t="shared" si="2"/>
        <v>0</v>
      </c>
      <c r="AT72" s="28"/>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4"/>
        <v>0</v>
      </c>
      <c r="AQ73" s="16">
        <f t="shared" si="3"/>
        <v>0</v>
      </c>
      <c r="AR73" s="41"/>
      <c r="AS73" s="41">
        <f t="shared" si="2"/>
        <v>0</v>
      </c>
      <c r="AT73" s="28"/>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4"/>
        <v>0</v>
      </c>
      <c r="AQ74" s="16">
        <f t="shared" si="3"/>
        <v>0</v>
      </c>
      <c r="AR74" s="41"/>
      <c r="AS74" s="41">
        <f t="shared" si="2"/>
        <v>0</v>
      </c>
      <c r="AT74" s="28"/>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4"/>
        <v>0</v>
      </c>
      <c r="AQ75" s="16">
        <f t="shared" si="3"/>
        <v>0</v>
      </c>
      <c r="AR75" s="41"/>
      <c r="AS75" s="41">
        <f t="shared" si="2"/>
        <v>0</v>
      </c>
      <c r="AT75" s="28"/>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4"/>
        <v>0</v>
      </c>
      <c r="AQ76" s="16">
        <f t="shared" si="3"/>
        <v>0</v>
      </c>
      <c r="AR76" s="41"/>
      <c r="AS76" s="41">
        <f t="shared" si="2"/>
        <v>0</v>
      </c>
      <c r="AT76" s="28"/>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4"/>
        <v>0</v>
      </c>
      <c r="AQ77" s="16">
        <f t="shared" si="3"/>
        <v>0</v>
      </c>
      <c r="AR77" s="41"/>
      <c r="AS77" s="41">
        <f t="shared" si="2"/>
        <v>0</v>
      </c>
      <c r="AT77" s="28"/>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4"/>
        <v>0</v>
      </c>
      <c r="AQ78" s="16">
        <f t="shared" si="3"/>
        <v>0</v>
      </c>
      <c r="AR78" s="41"/>
      <c r="AS78" s="41">
        <f t="shared" si="2"/>
        <v>0</v>
      </c>
      <c r="AT78" s="28"/>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4"/>
        <v>0</v>
      </c>
      <c r="AQ79" s="16">
        <f t="shared" si="3"/>
        <v>0</v>
      </c>
      <c r="AR79" s="41"/>
      <c r="AS79" s="41">
        <f t="shared" si="2"/>
        <v>0</v>
      </c>
      <c r="AT79" s="28"/>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4"/>
        <v>0</v>
      </c>
      <c r="AQ80" s="16">
        <f t="shared" si="3"/>
        <v>0</v>
      </c>
      <c r="AR80" s="41"/>
      <c r="AS80" s="41">
        <f t="shared" si="2"/>
        <v>0</v>
      </c>
      <c r="AT80" s="28"/>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4"/>
        <v>0</v>
      </c>
      <c r="AQ81" s="16">
        <f t="shared" si="3"/>
        <v>0</v>
      </c>
      <c r="AR81" s="41"/>
      <c r="AS81" s="41">
        <f t="shared" si="2"/>
        <v>0</v>
      </c>
      <c r="AT81" s="28"/>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4"/>
        <v>0</v>
      </c>
      <c r="AQ82" s="16">
        <f t="shared" si="3"/>
        <v>0</v>
      </c>
      <c r="AR82" s="41"/>
      <c r="AS82" s="41">
        <f t="shared" si="2"/>
        <v>0</v>
      </c>
      <c r="AT82" s="28"/>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4"/>
        <v>0</v>
      </c>
      <c r="AQ83" s="16">
        <f t="shared" si="3"/>
        <v>0</v>
      </c>
      <c r="AR83" s="41"/>
      <c r="AS83" s="41">
        <f t="shared" si="2"/>
        <v>0</v>
      </c>
      <c r="AT83" s="28"/>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4"/>
        <v>0</v>
      </c>
      <c r="AQ84" s="16">
        <f t="shared" si="3"/>
        <v>0</v>
      </c>
      <c r="AR84" s="41"/>
      <c r="AS84" s="41">
        <f t="shared" si="2"/>
        <v>0</v>
      </c>
      <c r="AT84" s="28"/>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4"/>
        <v>0</v>
      </c>
      <c r="AQ85" s="16">
        <f t="shared" si="3"/>
        <v>0</v>
      </c>
      <c r="AR85" s="41"/>
      <c r="AS85" s="41">
        <f t="shared" si="2"/>
        <v>0</v>
      </c>
      <c r="AT85" s="28"/>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4"/>
        <v>0</v>
      </c>
      <c r="AQ86" s="16">
        <f t="shared" si="3"/>
        <v>0</v>
      </c>
      <c r="AR86" s="41"/>
      <c r="AS86" s="41">
        <f t="shared" si="2"/>
        <v>0</v>
      </c>
      <c r="AT86" s="28"/>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4"/>
        <v>0</v>
      </c>
      <c r="AQ87" s="16">
        <f t="shared" si="3"/>
        <v>0</v>
      </c>
      <c r="AR87" s="41"/>
      <c r="AS87" s="41">
        <f t="shared" si="2"/>
        <v>0</v>
      </c>
      <c r="AT87" s="28"/>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4"/>
        <v>0</v>
      </c>
      <c r="AQ88" s="16">
        <f t="shared" si="3"/>
        <v>0</v>
      </c>
      <c r="AR88" s="41"/>
      <c r="AS88" s="41">
        <f t="shared" si="2"/>
        <v>0</v>
      </c>
      <c r="AT88" s="28"/>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4"/>
        <v>0</v>
      </c>
      <c r="AQ89" s="16">
        <f t="shared" si="3"/>
        <v>0</v>
      </c>
      <c r="AR89" s="41"/>
      <c r="AS89" s="41">
        <f t="shared" si="2"/>
        <v>0</v>
      </c>
      <c r="AT89" s="28"/>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4"/>
        <v>0</v>
      </c>
      <c r="AQ90" s="16">
        <f t="shared" si="3"/>
        <v>0</v>
      </c>
      <c r="AR90" s="41"/>
      <c r="AS90" s="41">
        <f t="shared" si="2"/>
        <v>0</v>
      </c>
      <c r="AT90" s="28"/>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4"/>
        <v>0</v>
      </c>
      <c r="AQ91" s="16">
        <f t="shared" si="3"/>
        <v>0</v>
      </c>
      <c r="AR91" s="41"/>
      <c r="AS91" s="41">
        <f t="shared" si="2"/>
        <v>0</v>
      </c>
      <c r="AT91" s="28"/>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4"/>
        <v>0</v>
      </c>
      <c r="AQ92" s="16">
        <f t="shared" si="3"/>
        <v>0</v>
      </c>
      <c r="AR92" s="41"/>
      <c r="AS92" s="41">
        <f t="shared" si="2"/>
        <v>0</v>
      </c>
      <c r="AT92" s="28"/>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4"/>
        <v>0</v>
      </c>
      <c r="AQ93" s="16">
        <f t="shared" si="3"/>
        <v>0</v>
      </c>
      <c r="AR93" s="41"/>
      <c r="AS93" s="41">
        <f t="shared" si="2"/>
        <v>0</v>
      </c>
      <c r="AT93" s="28"/>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4"/>
        <v>0</v>
      </c>
      <c r="AQ94" s="16">
        <f t="shared" si="3"/>
        <v>0</v>
      </c>
      <c r="AR94" s="41"/>
      <c r="AS94" s="41">
        <f t="shared" si="2"/>
        <v>0</v>
      </c>
      <c r="AT94" s="28"/>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4"/>
        <v>0</v>
      </c>
      <c r="AQ95" s="16">
        <f t="shared" si="3"/>
        <v>0</v>
      </c>
      <c r="AR95" s="41"/>
      <c r="AS95" s="41">
        <f t="shared" si="2"/>
        <v>0</v>
      </c>
      <c r="AT95" s="28"/>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4"/>
        <v>0</v>
      </c>
      <c r="AQ96" s="16">
        <f t="shared" si="3"/>
        <v>0</v>
      </c>
      <c r="AR96" s="41"/>
      <c r="AS96" s="41">
        <f t="shared" si="2"/>
        <v>0</v>
      </c>
      <c r="AT96" s="28"/>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4"/>
        <v>0</v>
      </c>
      <c r="AQ97" s="16">
        <f t="shared" si="3"/>
        <v>0</v>
      </c>
      <c r="AR97" s="41"/>
      <c r="AS97" s="41">
        <f t="shared" si="2"/>
        <v>0</v>
      </c>
      <c r="AT97" s="28"/>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4"/>
        <v>0</v>
      </c>
      <c r="AQ98" s="16">
        <f t="shared" si="3"/>
        <v>0</v>
      </c>
      <c r="AR98" s="41"/>
      <c r="AS98" s="41">
        <f t="shared" ref="AS98:AS101" si="5">IFERROR(AR98/$AR$102,0)*100</f>
        <v>0</v>
      </c>
      <c r="AT98" s="28"/>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4"/>
        <v>0</v>
      </c>
      <c r="AQ99" s="16">
        <f t="shared" si="3"/>
        <v>0</v>
      </c>
      <c r="AR99" s="41"/>
      <c r="AS99" s="41">
        <f t="shared" si="5"/>
        <v>0</v>
      </c>
      <c r="AT99" s="28"/>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4"/>
        <v>0</v>
      </c>
      <c r="AQ100" s="16">
        <f t="shared" si="3"/>
        <v>0</v>
      </c>
      <c r="AR100" s="41"/>
      <c r="AS100" s="41">
        <f t="shared" si="5"/>
        <v>0</v>
      </c>
      <c r="AT100" s="28"/>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4"/>
        <v>0</v>
      </c>
      <c r="AQ101" s="16">
        <f t="shared" si="3"/>
        <v>0</v>
      </c>
      <c r="AR101" s="41"/>
      <c r="AS101" s="41">
        <f t="shared" si="5"/>
        <v>0</v>
      </c>
      <c r="AT101" s="28"/>
    </row>
    <row r="102" spans="1:47">
      <c r="A102" s="15" t="s">
        <v>43</v>
      </c>
      <c r="B102" s="19">
        <f>SUM(B2:B101)</f>
        <v>9</v>
      </c>
      <c r="C102" s="19">
        <f t="shared" ref="C102:AO102" si="6">SUM(C2:C101)</f>
        <v>10</v>
      </c>
      <c r="D102" s="19">
        <f t="shared" si="6"/>
        <v>5</v>
      </c>
      <c r="E102" s="19">
        <f t="shared" si="6"/>
        <v>9</v>
      </c>
      <c r="F102" s="19">
        <f t="shared" si="6"/>
        <v>11</v>
      </c>
      <c r="G102" s="19">
        <f t="shared" si="6"/>
        <v>12</v>
      </c>
      <c r="H102" s="19">
        <f t="shared" si="6"/>
        <v>15</v>
      </c>
      <c r="I102" s="19">
        <f t="shared" si="6"/>
        <v>15</v>
      </c>
      <c r="J102" s="19">
        <f t="shared" si="6"/>
        <v>12</v>
      </c>
      <c r="K102" s="19">
        <f t="shared" si="6"/>
        <v>13</v>
      </c>
      <c r="L102" s="19">
        <f t="shared" si="6"/>
        <v>13</v>
      </c>
      <c r="M102" s="19">
        <f t="shared" si="6"/>
        <v>13</v>
      </c>
      <c r="N102" s="19">
        <f t="shared" si="6"/>
        <v>5</v>
      </c>
      <c r="O102" s="19">
        <f t="shared" si="6"/>
        <v>0</v>
      </c>
      <c r="P102" s="19">
        <f t="shared" si="6"/>
        <v>0</v>
      </c>
      <c r="Q102" s="19">
        <f t="shared" si="6"/>
        <v>0</v>
      </c>
      <c r="R102" s="19">
        <f t="shared" si="6"/>
        <v>0</v>
      </c>
      <c r="S102" s="19">
        <f t="shared" si="6"/>
        <v>0</v>
      </c>
      <c r="T102" s="19">
        <f t="shared" si="6"/>
        <v>0</v>
      </c>
      <c r="U102" s="19">
        <f t="shared" si="6"/>
        <v>0</v>
      </c>
      <c r="V102" s="19">
        <f t="shared" si="6"/>
        <v>0</v>
      </c>
      <c r="W102" s="19">
        <f t="shared" si="6"/>
        <v>0</v>
      </c>
      <c r="X102" s="19">
        <f t="shared" si="6"/>
        <v>0</v>
      </c>
      <c r="Y102" s="19">
        <f t="shared" si="6"/>
        <v>0</v>
      </c>
      <c r="Z102" s="19">
        <f t="shared" si="6"/>
        <v>0</v>
      </c>
      <c r="AA102" s="19">
        <f t="shared" si="6"/>
        <v>0</v>
      </c>
      <c r="AB102" s="19">
        <f t="shared" si="6"/>
        <v>0</v>
      </c>
      <c r="AC102" s="19">
        <f t="shared" si="6"/>
        <v>0</v>
      </c>
      <c r="AD102" s="19">
        <f t="shared" si="6"/>
        <v>0</v>
      </c>
      <c r="AE102" s="19">
        <f t="shared" si="6"/>
        <v>0</v>
      </c>
      <c r="AF102" s="19">
        <f t="shared" si="6"/>
        <v>0</v>
      </c>
      <c r="AG102" s="19">
        <f t="shared" si="6"/>
        <v>0</v>
      </c>
      <c r="AH102" s="19">
        <f t="shared" si="6"/>
        <v>0</v>
      </c>
      <c r="AI102" s="19">
        <f t="shared" si="6"/>
        <v>0</v>
      </c>
      <c r="AJ102" s="19">
        <f t="shared" si="6"/>
        <v>0</v>
      </c>
      <c r="AK102" s="19">
        <f t="shared" si="6"/>
        <v>0</v>
      </c>
      <c r="AL102" s="19">
        <f t="shared" si="6"/>
        <v>0</v>
      </c>
      <c r="AM102" s="19">
        <f t="shared" si="6"/>
        <v>0</v>
      </c>
      <c r="AN102" s="19">
        <f t="shared" si="6"/>
        <v>0</v>
      </c>
      <c r="AO102" s="19">
        <f t="shared" si="6"/>
        <v>0</v>
      </c>
      <c r="AP102" s="16">
        <f t="shared" si="4"/>
        <v>72</v>
      </c>
      <c r="AQ102" s="16">
        <f t="shared" si="3"/>
        <v>133</v>
      </c>
      <c r="AR102" s="42">
        <f>SUM(AR2:AR101)</f>
        <v>60851.549999999996</v>
      </c>
      <c r="AS102" s="42">
        <f>SUM(AS2:AS101)</f>
        <v>100</v>
      </c>
      <c r="AT102" s="28"/>
    </row>
    <row r="103" spans="1:47">
      <c r="A103" s="51" t="s">
        <v>44</v>
      </c>
      <c r="B103" s="77"/>
      <c r="C103" s="77" t="s">
        <v>42</v>
      </c>
      <c r="D103" s="77" t="s">
        <v>42</v>
      </c>
      <c r="E103" s="77" t="s">
        <v>42</v>
      </c>
      <c r="F103" s="77" t="s">
        <v>42</v>
      </c>
      <c r="G103" s="77" t="s">
        <v>42</v>
      </c>
      <c r="H103" s="77" t="s">
        <v>42</v>
      </c>
      <c r="I103" s="77" t="s">
        <v>42</v>
      </c>
      <c r="J103" s="77" t="s">
        <v>42</v>
      </c>
      <c r="K103" s="77" t="s">
        <v>42</v>
      </c>
      <c r="L103" s="77" t="s">
        <v>42</v>
      </c>
      <c r="M103" s="77" t="s">
        <v>42</v>
      </c>
      <c r="N103" s="77" t="s">
        <v>42</v>
      </c>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10"/>
      <c r="AQ103" s="10"/>
      <c r="AR103" s="43"/>
      <c r="AS103" s="43"/>
      <c r="AT103" s="29"/>
      <c r="AU103" s="29"/>
    </row>
    <row r="104" spans="1:47">
      <c r="A104" s="7" t="s">
        <v>45</v>
      </c>
      <c r="B104" s="77"/>
      <c r="C104" s="77"/>
      <c r="D104" s="77"/>
      <c r="E104" s="77"/>
      <c r="F104" s="77"/>
      <c r="G104" s="79"/>
      <c r="H104" s="80"/>
      <c r="I104" s="80"/>
      <c r="J104" s="80" t="s">
        <v>42</v>
      </c>
      <c r="K104" s="80"/>
      <c r="L104" s="80"/>
      <c r="M104" s="80"/>
      <c r="N104" s="80" t="s">
        <v>42</v>
      </c>
      <c r="O104" s="7" t="s">
        <v>42</v>
      </c>
      <c r="P104" s="7" t="s">
        <v>42</v>
      </c>
      <c r="Q104" s="7" t="s">
        <v>42</v>
      </c>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3"/>
      <c r="AS104" s="43"/>
      <c r="AT104" s="29"/>
      <c r="AU104" s="29"/>
    </row>
    <row r="105" spans="1:47">
      <c r="A105" s="7" t="s">
        <v>46</v>
      </c>
      <c r="B105" s="77" t="s">
        <v>42</v>
      </c>
      <c r="C105" s="77" t="s">
        <v>42</v>
      </c>
      <c r="D105" s="77" t="s">
        <v>42</v>
      </c>
      <c r="E105" s="77" t="s">
        <v>42</v>
      </c>
      <c r="F105" s="77" t="s">
        <v>42</v>
      </c>
      <c r="G105" s="79" t="s">
        <v>42</v>
      </c>
      <c r="H105" s="80" t="s">
        <v>42</v>
      </c>
      <c r="I105" s="80" t="s">
        <v>42</v>
      </c>
      <c r="J105" s="80" t="s">
        <v>42</v>
      </c>
      <c r="K105" s="80"/>
      <c r="L105" s="80"/>
      <c r="M105" s="80"/>
      <c r="N105" s="80"/>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10"/>
      <c r="AQ105" s="10"/>
      <c r="AR105" s="44"/>
      <c r="AS105" s="44"/>
      <c r="AT105" s="29"/>
      <c r="AU105" s="29"/>
    </row>
    <row r="106" spans="1:47">
      <c r="A106" s="7" t="s">
        <v>47</v>
      </c>
      <c r="B106" s="77" t="s">
        <v>42</v>
      </c>
      <c r="C106" s="77" t="s">
        <v>42</v>
      </c>
      <c r="D106" s="77" t="s">
        <v>42</v>
      </c>
      <c r="E106" s="77" t="s">
        <v>42</v>
      </c>
      <c r="F106" s="77"/>
      <c r="G106" s="79"/>
      <c r="H106" s="80"/>
      <c r="I106" s="80"/>
      <c r="J106" s="80"/>
      <c r="K106" s="80" t="s">
        <v>42</v>
      </c>
      <c r="L106" s="80" t="s">
        <v>42</v>
      </c>
      <c r="M106" s="80" t="s">
        <v>42</v>
      </c>
      <c r="N106" s="80"/>
      <c r="O106" s="52" t="s">
        <v>42</v>
      </c>
      <c r="P106" s="52" t="s">
        <v>42</v>
      </c>
      <c r="Q106" s="52" t="s">
        <v>42</v>
      </c>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10"/>
      <c r="AQ106" s="10"/>
      <c r="AR106" s="44"/>
      <c r="AS106" s="44"/>
      <c r="AT106" s="29"/>
      <c r="AU106" s="29"/>
    </row>
    <row r="107" spans="1:47">
      <c r="A107" s="7" t="s">
        <v>48</v>
      </c>
      <c r="B107" s="7"/>
      <c r="C107" s="7"/>
      <c r="D107" s="7"/>
      <c r="E107" s="7"/>
      <c r="F107" s="7"/>
      <c r="G107" s="52"/>
      <c r="H107" s="52"/>
      <c r="I107" s="52"/>
      <c r="J107" s="52"/>
      <c r="K107" s="52" t="s">
        <v>42</v>
      </c>
      <c r="L107" s="52" t="s">
        <v>42</v>
      </c>
      <c r="M107" s="52" t="s">
        <v>42</v>
      </c>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10"/>
      <c r="AQ107" s="10"/>
      <c r="AR107" s="44"/>
      <c r="AS107" s="44"/>
      <c r="AT107" s="29"/>
      <c r="AU107" s="29"/>
    </row>
    <row r="108" spans="1:47">
      <c r="A108" s="7" t="s">
        <v>49</v>
      </c>
      <c r="B108" s="7"/>
      <c r="C108" s="7"/>
      <c r="D108" s="7"/>
      <c r="E108" s="7"/>
      <c r="F108" s="7"/>
      <c r="G108" s="52" t="s">
        <v>42</v>
      </c>
      <c r="H108" s="52" t="s">
        <v>42</v>
      </c>
      <c r="I108" s="52" t="s">
        <v>42</v>
      </c>
      <c r="J108" s="52" t="s">
        <v>42</v>
      </c>
      <c r="K108" s="52"/>
      <c r="L108" s="52"/>
      <c r="M108" s="52"/>
      <c r="N108" s="52" t="s">
        <v>42</v>
      </c>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10"/>
      <c r="AQ108" s="10"/>
      <c r="AR108" s="44"/>
      <c r="AS108" s="44"/>
      <c r="AT108" s="29"/>
      <c r="AU108" s="29"/>
    </row>
    <row r="109" spans="1:47">
      <c r="A109" s="53" t="s">
        <v>50</v>
      </c>
      <c r="B109" s="54"/>
      <c r="C109" s="54"/>
      <c r="D109" s="54"/>
      <c r="E109" s="54" t="s">
        <v>42</v>
      </c>
      <c r="F109" s="54"/>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10"/>
      <c r="AQ109" s="11"/>
      <c r="AR109" s="44"/>
      <c r="AS109" s="44"/>
      <c r="AT109" s="29"/>
      <c r="AU109" s="29"/>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4"/>
      <c r="AS110" s="44"/>
      <c r="AT110" s="29"/>
      <c r="AU110" s="29"/>
    </row>
    <row r="111" spans="1:47">
      <c r="A111" s="30" t="s">
        <v>51</v>
      </c>
      <c r="B111" s="31"/>
      <c r="C111" s="31"/>
      <c r="D111" s="31"/>
      <c r="E111" s="31"/>
      <c r="F111" s="31"/>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12"/>
      <c r="AQ111" s="33"/>
      <c r="AR111" s="45"/>
      <c r="AS111" s="45"/>
    </row>
    <row r="112" spans="1:47">
      <c r="A112" s="23" t="s">
        <v>52</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5"/>
      <c r="AR112" s="46"/>
      <c r="AS112" s="46"/>
    </row>
    <row r="113" spans="1:45">
      <c r="A113" s="5" t="s">
        <v>53</v>
      </c>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12"/>
      <c r="AQ113" s="35"/>
      <c r="AR113" s="47"/>
      <c r="AS113" s="47"/>
    </row>
    <row r="114" spans="1:45" ht="33" customHeight="1">
      <c r="A114" s="6" t="s">
        <v>54</v>
      </c>
      <c r="B114" s="122" t="s">
        <v>55</v>
      </c>
      <c r="C114" s="123"/>
      <c r="D114" s="123"/>
      <c r="E114" s="123"/>
      <c r="F114" s="123"/>
      <c r="G114" s="123"/>
      <c r="H114" s="123"/>
      <c r="I114" s="123"/>
      <c r="J114" s="123"/>
      <c r="K114" s="123"/>
      <c r="L114" s="123"/>
      <c r="M114" s="123"/>
      <c r="N114" s="123"/>
      <c r="O114" s="123"/>
      <c r="P114" s="123"/>
      <c r="Q114" s="123"/>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12"/>
      <c r="AQ114" s="11"/>
      <c r="AR114" s="48"/>
      <c r="AS114" s="48"/>
    </row>
    <row r="115" spans="1:45" ht="15.75" customHeight="1">
      <c r="A115" s="38"/>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49"/>
      <c r="AS115" s="49"/>
    </row>
    <row r="219" spans="12:12" ht="15" customHeight="1">
      <c r="L219" s="27" t="s">
        <v>56</v>
      </c>
    </row>
  </sheetData>
  <mergeCells count="1">
    <mergeCell ref="B114:Q114"/>
  </mergeCells>
  <phoneticPr fontId="5" type="noConversion"/>
  <conditionalFormatting sqref="A1 A20: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 O2:AO21 F20:N21 F22: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AT20:AT102 O103:AO109 B107:N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D21" sqref="D21"/>
    </sheetView>
  </sheetViews>
  <sheetFormatPr defaultColWidth="11.42578125" defaultRowHeight="15"/>
  <cols>
    <col min="1" max="3" width="28.42578125" style="22" customWidth="1"/>
  </cols>
  <sheetData>
    <row r="1" spans="1:3">
      <c r="A1" s="56" t="s">
        <v>57</v>
      </c>
      <c r="B1" s="56" t="s">
        <v>58</v>
      </c>
      <c r="C1" s="56" t="s">
        <v>59</v>
      </c>
    </row>
    <row r="2" spans="1:3">
      <c r="A2" s="21">
        <v>1</v>
      </c>
      <c r="B2" s="21" t="str" cm="1">
        <f t="array" ref="B2:B13">TRANSPOSE(_xlfn._xlws.FILTER('Aptitud final'!1:1,'Aptitud final'!103:103="X"))</f>
        <v>maiz_tradicional</v>
      </c>
      <c r="C2" s="21" t="s">
        <v>9</v>
      </c>
    </row>
    <row r="3" spans="1:3">
      <c r="A3" s="21">
        <f>IF(B3="","",A2+1)</f>
        <v>2</v>
      </c>
      <c r="B3" s="21" t="str">
        <v>maiz_tecnificado</v>
      </c>
      <c r="C3" s="21" t="s">
        <v>14</v>
      </c>
    </row>
    <row r="4" spans="1:3">
      <c r="A4" s="21">
        <f t="shared" ref="A4:A67" si="0">IF(B4="","",A3+1)</f>
        <v>3</v>
      </c>
      <c r="B4" s="21" t="str">
        <v>cacao_sombrio</v>
      </c>
      <c r="C4" s="21" t="s">
        <v>14</v>
      </c>
    </row>
    <row r="5" spans="1:3">
      <c r="A5" s="21">
        <f t="shared" si="0"/>
        <v>4</v>
      </c>
      <c r="B5" s="21" t="str">
        <v>ganaderia_dp</v>
      </c>
      <c r="C5" s="21" t="s">
        <v>16</v>
      </c>
    </row>
    <row r="6" spans="1:3">
      <c r="A6" s="21">
        <f t="shared" si="0"/>
        <v>5</v>
      </c>
      <c r="B6" s="21" t="str">
        <v>porcicultura_ceba</v>
      </c>
      <c r="C6" s="21" t="s">
        <v>14</v>
      </c>
    </row>
    <row r="7" spans="1:3">
      <c r="A7" s="21">
        <f t="shared" si="0"/>
        <v>6</v>
      </c>
      <c r="B7" s="21" t="str">
        <v>avicultura_engorde</v>
      </c>
      <c r="C7" s="21" t="s">
        <v>14</v>
      </c>
    </row>
    <row r="8" spans="1:3">
      <c r="A8" s="21">
        <f t="shared" si="0"/>
        <v>7</v>
      </c>
      <c r="B8" s="21" t="str">
        <v>avicultura_postura</v>
      </c>
      <c r="C8" s="21" t="s">
        <v>14</v>
      </c>
    </row>
    <row r="9" spans="1:3">
      <c r="A9" s="21">
        <f t="shared" si="0"/>
        <v>8</v>
      </c>
      <c r="B9" s="21" t="str">
        <v>piscicultura_tilapia</v>
      </c>
      <c r="C9" s="21" t="s">
        <v>16</v>
      </c>
    </row>
    <row r="10" spans="1:3">
      <c r="A10" s="21">
        <f t="shared" si="0"/>
        <v>9</v>
      </c>
      <c r="B10" s="21" t="str">
        <v>platano</v>
      </c>
      <c r="C10" s="21" t="s">
        <v>9</v>
      </c>
    </row>
    <row r="11" spans="1:3">
      <c r="A11" s="21">
        <f t="shared" si="0"/>
        <v>10</v>
      </c>
      <c r="B11" s="21" t="str">
        <v>yuca</v>
      </c>
      <c r="C11" s="21" t="s">
        <v>9</v>
      </c>
    </row>
    <row r="12" spans="1:3">
      <c r="A12" s="21">
        <f t="shared" si="0"/>
        <v>11</v>
      </c>
      <c r="B12" s="21" t="str">
        <v>naranja</v>
      </c>
      <c r="C12" s="21" t="s">
        <v>9</v>
      </c>
    </row>
    <row r="13" spans="1:3">
      <c r="A13" s="21">
        <f t="shared" si="0"/>
        <v>12</v>
      </c>
      <c r="B13" s="21" t="str">
        <v>apicultura</v>
      </c>
      <c r="C13" s="21" t="s">
        <v>14</v>
      </c>
    </row>
    <row r="14" spans="1:3">
      <c r="A14" s="21" t="str">
        <f t="shared" si="0"/>
        <v/>
      </c>
      <c r="B14" s="21"/>
      <c r="C14" s="21"/>
    </row>
    <row r="15" spans="1:3">
      <c r="A15" s="21" t="str">
        <f t="shared" si="0"/>
        <v/>
      </c>
      <c r="B15" s="21"/>
      <c r="C15" s="21"/>
    </row>
    <row r="16" spans="1:3">
      <c r="A16" s="21" t="str">
        <f t="shared" si="0"/>
        <v/>
      </c>
      <c r="B16" s="21"/>
      <c r="C16" s="21"/>
    </row>
    <row r="17" spans="1:3">
      <c r="A17" s="21" t="str">
        <f t="shared" si="0"/>
        <v/>
      </c>
      <c r="B17" s="21"/>
      <c r="C17" s="21"/>
    </row>
    <row r="18" spans="1:3">
      <c r="A18" s="21" t="str">
        <f>IF(B18="","",A17+1)</f>
        <v/>
      </c>
      <c r="B18" s="21"/>
      <c r="C18" s="21"/>
    </row>
    <row r="19" spans="1:3">
      <c r="A19" s="21" t="str">
        <f>IF(B19="","",A18+1)</f>
        <v/>
      </c>
      <c r="B19" s="21"/>
      <c r="C19" s="21"/>
    </row>
    <row r="20" spans="1:3">
      <c r="A20" s="21" t="str">
        <f>IF(B20="","",A19+1)</f>
        <v/>
      </c>
      <c r="B20" s="21"/>
      <c r="C20" s="21"/>
    </row>
    <row r="21" spans="1:3">
      <c r="A21" s="21" t="str">
        <f>IF(B21="","",A20+1)</f>
        <v/>
      </c>
      <c r="B21" s="21"/>
      <c r="C21" s="21"/>
    </row>
    <row r="22" spans="1:3">
      <c r="A22" s="22" t="str">
        <f t="shared" si="0"/>
        <v/>
      </c>
    </row>
    <row r="23" spans="1:3">
      <c r="A23" s="22" t="str">
        <f t="shared" si="0"/>
        <v/>
      </c>
    </row>
    <row r="24" spans="1:3">
      <c r="A24" s="22" t="str">
        <f t="shared" si="0"/>
        <v/>
      </c>
    </row>
    <row r="25" spans="1:3">
      <c r="A25" s="22" t="str">
        <f t="shared" si="0"/>
        <v/>
      </c>
    </row>
    <row r="26" spans="1:3">
      <c r="A26" s="22" t="str">
        <f t="shared" si="0"/>
        <v/>
      </c>
    </row>
    <row r="27" spans="1:3">
      <c r="A27" s="22" t="str">
        <f t="shared" si="0"/>
        <v/>
      </c>
    </row>
    <row r="28" spans="1:3">
      <c r="A28" s="22" t="str">
        <f t="shared" si="0"/>
        <v/>
      </c>
    </row>
    <row r="29" spans="1:3">
      <c r="A29" s="22" t="str">
        <f t="shared" si="0"/>
        <v/>
      </c>
    </row>
    <row r="30" spans="1:3">
      <c r="A30" s="22" t="str">
        <f t="shared" si="0"/>
        <v/>
      </c>
    </row>
    <row r="31" spans="1:3">
      <c r="A31" s="22" t="str">
        <f t="shared" si="0"/>
        <v/>
      </c>
    </row>
    <row r="32" spans="1:3">
      <c r="A32" s="22" t="str">
        <f t="shared" si="0"/>
        <v/>
      </c>
    </row>
    <row r="33" spans="1:1">
      <c r="A33" s="22" t="str">
        <f t="shared" si="0"/>
        <v/>
      </c>
    </row>
    <row r="34" spans="1:1">
      <c r="A34" s="22" t="str">
        <f t="shared" si="0"/>
        <v/>
      </c>
    </row>
    <row r="35" spans="1:1">
      <c r="A35" s="22" t="str">
        <f t="shared" si="0"/>
        <v/>
      </c>
    </row>
    <row r="36" spans="1:1">
      <c r="A36" s="22" t="str">
        <f t="shared" si="0"/>
        <v/>
      </c>
    </row>
    <row r="37" spans="1:1">
      <c r="A37" s="22" t="str">
        <f t="shared" si="0"/>
        <v/>
      </c>
    </row>
    <row r="38" spans="1:1">
      <c r="A38" s="22" t="str">
        <f t="shared" si="0"/>
        <v/>
      </c>
    </row>
    <row r="39" spans="1:1">
      <c r="A39" s="22" t="str">
        <f t="shared" si="0"/>
        <v/>
      </c>
    </row>
    <row r="40" spans="1:1">
      <c r="A40" s="22" t="str">
        <f t="shared" si="0"/>
        <v/>
      </c>
    </row>
    <row r="41" spans="1:1">
      <c r="A41" s="22" t="str">
        <f t="shared" si="0"/>
        <v/>
      </c>
    </row>
    <row r="42" spans="1:1">
      <c r="A42" s="22" t="str">
        <f t="shared" si="0"/>
        <v/>
      </c>
    </row>
    <row r="43" spans="1:1">
      <c r="A43" s="22" t="str">
        <f t="shared" si="0"/>
        <v/>
      </c>
    </row>
    <row r="44" spans="1:1">
      <c r="A44" s="22" t="str">
        <f t="shared" si="0"/>
        <v/>
      </c>
    </row>
    <row r="45" spans="1:1">
      <c r="A45" s="22" t="str">
        <f t="shared" si="0"/>
        <v/>
      </c>
    </row>
    <row r="46" spans="1:1">
      <c r="A46" s="22" t="str">
        <f t="shared" si="0"/>
        <v/>
      </c>
    </row>
    <row r="47" spans="1:1">
      <c r="A47" s="22" t="str">
        <f t="shared" si="0"/>
        <v/>
      </c>
    </row>
    <row r="48" spans="1:1">
      <c r="A48" s="22" t="str">
        <f t="shared" si="0"/>
        <v/>
      </c>
    </row>
    <row r="49" spans="1:1">
      <c r="A49" s="22" t="str">
        <f t="shared" si="0"/>
        <v/>
      </c>
    </row>
    <row r="50" spans="1:1">
      <c r="A50" s="22" t="str">
        <f t="shared" si="0"/>
        <v/>
      </c>
    </row>
    <row r="51" spans="1:1">
      <c r="A51" s="22" t="str">
        <f t="shared" si="0"/>
        <v/>
      </c>
    </row>
    <row r="52" spans="1:1">
      <c r="A52" s="22" t="str">
        <f t="shared" si="0"/>
        <v/>
      </c>
    </row>
    <row r="53" spans="1:1">
      <c r="A53" s="22" t="str">
        <f t="shared" si="0"/>
        <v/>
      </c>
    </row>
    <row r="54" spans="1:1">
      <c r="A54" s="22" t="str">
        <f t="shared" si="0"/>
        <v/>
      </c>
    </row>
    <row r="55" spans="1:1">
      <c r="A55" s="22" t="str">
        <f t="shared" si="0"/>
        <v/>
      </c>
    </row>
    <row r="56" spans="1:1">
      <c r="A56" s="22" t="str">
        <f t="shared" si="0"/>
        <v/>
      </c>
    </row>
    <row r="57" spans="1:1">
      <c r="A57" s="22" t="str">
        <f t="shared" si="0"/>
        <v/>
      </c>
    </row>
    <row r="58" spans="1:1">
      <c r="A58" s="22" t="str">
        <f t="shared" si="0"/>
        <v/>
      </c>
    </row>
    <row r="59" spans="1:1">
      <c r="A59" s="22" t="str">
        <f t="shared" si="0"/>
        <v/>
      </c>
    </row>
    <row r="60" spans="1:1">
      <c r="A60" s="22" t="str">
        <f t="shared" si="0"/>
        <v/>
      </c>
    </row>
    <row r="61" spans="1:1">
      <c r="A61" s="22" t="str">
        <f t="shared" si="0"/>
        <v/>
      </c>
    </row>
    <row r="62" spans="1:1">
      <c r="A62" s="22" t="str">
        <f t="shared" si="0"/>
        <v/>
      </c>
    </row>
    <row r="63" spans="1:1">
      <c r="A63" s="22" t="str">
        <f t="shared" si="0"/>
        <v/>
      </c>
    </row>
    <row r="64" spans="1:1">
      <c r="A64" s="22" t="str">
        <f t="shared" si="0"/>
        <v/>
      </c>
    </row>
    <row r="65" spans="1:1">
      <c r="A65" s="22" t="str">
        <f t="shared" si="0"/>
        <v/>
      </c>
    </row>
    <row r="66" spans="1:1">
      <c r="A66" s="22" t="str">
        <f t="shared" si="0"/>
        <v/>
      </c>
    </row>
    <row r="67" spans="1:1">
      <c r="A67" s="22" t="str">
        <f t="shared" si="0"/>
        <v/>
      </c>
    </row>
    <row r="68" spans="1:1">
      <c r="A68" s="22" t="str">
        <f t="shared" ref="A68:A100" si="1">IF(B68="","",A67+1)</f>
        <v/>
      </c>
    </row>
    <row r="69" spans="1:1">
      <c r="A69" s="22" t="str">
        <f t="shared" si="1"/>
        <v/>
      </c>
    </row>
    <row r="70" spans="1:1">
      <c r="A70" s="22" t="str">
        <f t="shared" si="1"/>
        <v/>
      </c>
    </row>
    <row r="71" spans="1:1">
      <c r="A71" s="22" t="str">
        <f t="shared" si="1"/>
        <v/>
      </c>
    </row>
    <row r="72" spans="1:1">
      <c r="A72" s="22" t="str">
        <f t="shared" si="1"/>
        <v/>
      </c>
    </row>
    <row r="73" spans="1:1">
      <c r="A73" s="22" t="str">
        <f t="shared" si="1"/>
        <v/>
      </c>
    </row>
    <row r="74" spans="1:1">
      <c r="A74" s="22" t="str">
        <f t="shared" si="1"/>
        <v/>
      </c>
    </row>
    <row r="75" spans="1:1">
      <c r="A75" s="22" t="str">
        <f t="shared" si="1"/>
        <v/>
      </c>
    </row>
    <row r="76" spans="1:1">
      <c r="A76" s="22" t="str">
        <f t="shared" si="1"/>
        <v/>
      </c>
    </row>
    <row r="77" spans="1:1">
      <c r="A77" s="22" t="str">
        <f t="shared" si="1"/>
        <v/>
      </c>
    </row>
    <row r="78" spans="1:1">
      <c r="A78" s="22" t="str">
        <f t="shared" si="1"/>
        <v/>
      </c>
    </row>
    <row r="79" spans="1:1">
      <c r="A79" s="22" t="str">
        <f t="shared" si="1"/>
        <v/>
      </c>
    </row>
    <row r="80" spans="1:1">
      <c r="A80" s="22" t="str">
        <f t="shared" si="1"/>
        <v/>
      </c>
    </row>
    <row r="81" spans="1:1">
      <c r="A81" s="22" t="str">
        <f t="shared" si="1"/>
        <v/>
      </c>
    </row>
    <row r="82" spans="1:1">
      <c r="A82" s="22" t="str">
        <f t="shared" si="1"/>
        <v/>
      </c>
    </row>
    <row r="83" spans="1:1">
      <c r="A83" s="22" t="str">
        <f t="shared" si="1"/>
        <v/>
      </c>
    </row>
    <row r="84" spans="1:1">
      <c r="A84" s="22" t="str">
        <f t="shared" si="1"/>
        <v/>
      </c>
    </row>
    <row r="85" spans="1:1">
      <c r="A85" s="22" t="str">
        <f t="shared" si="1"/>
        <v/>
      </c>
    </row>
    <row r="86" spans="1:1">
      <c r="A86" s="22" t="str">
        <f t="shared" si="1"/>
        <v/>
      </c>
    </row>
    <row r="87" spans="1:1">
      <c r="A87" s="22" t="str">
        <f t="shared" si="1"/>
        <v/>
      </c>
    </row>
    <row r="88" spans="1:1">
      <c r="A88" s="22" t="str">
        <f t="shared" si="1"/>
        <v/>
      </c>
    </row>
    <row r="89" spans="1:1">
      <c r="A89" s="22" t="str">
        <f t="shared" si="1"/>
        <v/>
      </c>
    </row>
    <row r="90" spans="1:1">
      <c r="A90" s="22" t="str">
        <f t="shared" si="1"/>
        <v/>
      </c>
    </row>
    <row r="91" spans="1:1">
      <c r="A91" s="22" t="str">
        <f t="shared" si="1"/>
        <v/>
      </c>
    </row>
    <row r="92" spans="1:1">
      <c r="A92" s="22" t="str">
        <f t="shared" si="1"/>
        <v/>
      </c>
    </row>
    <row r="93" spans="1:1">
      <c r="A93" s="22" t="str">
        <f t="shared" si="1"/>
        <v/>
      </c>
    </row>
    <row r="94" spans="1:1">
      <c r="A94" s="22" t="str">
        <f t="shared" si="1"/>
        <v/>
      </c>
    </row>
    <row r="95" spans="1:1">
      <c r="A95" s="22" t="str">
        <f t="shared" si="1"/>
        <v/>
      </c>
    </row>
    <row r="96" spans="1:1">
      <c r="A96" s="22" t="str">
        <f t="shared" si="1"/>
        <v/>
      </c>
    </row>
    <row r="97" spans="1:1">
      <c r="A97" s="22" t="str">
        <f t="shared" si="1"/>
        <v/>
      </c>
    </row>
    <row r="98" spans="1:1">
      <c r="A98" s="22" t="str">
        <f t="shared" si="1"/>
        <v/>
      </c>
    </row>
    <row r="99" spans="1:1">
      <c r="A99" s="22" t="str">
        <f t="shared" si="1"/>
        <v/>
      </c>
    </row>
    <row r="100" spans="1:1">
      <c r="A100" s="22"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ahí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bijao</v>
      </c>
      <c r="C20" t="str">
        <v>bijao</v>
      </c>
    </row>
    <row r="21" spans="1:3">
      <c r="A21" s="1" t="str">
        <v>agricola</v>
      </c>
      <c r="B21" s="1" t="str">
        <v>brocoli</v>
      </c>
      <c r="C21" t="str">
        <v>brócoli</v>
      </c>
    </row>
    <row r="22" spans="1:3">
      <c r="A22" s="1" t="str">
        <v>pecuaria</v>
      </c>
      <c r="B22" s="1" t="str">
        <v>bufalos</v>
      </c>
      <c r="C22" t="str">
        <v>búfalos</v>
      </c>
    </row>
    <row r="23" spans="1:3">
      <c r="A23" s="1" t="str">
        <v>agricola</v>
      </c>
      <c r="B23" s="1" t="str">
        <v>cacao</v>
      </c>
      <c r="C23" t="str">
        <v>cacao</v>
      </c>
    </row>
    <row r="24" spans="1:3">
      <c r="A24" s="1" t="str">
        <v>agricola</v>
      </c>
      <c r="B24" s="1" t="str">
        <v>cacao_platano</v>
      </c>
      <c r="C24" t="str">
        <v>cacao en asocio con plátano</v>
      </c>
    </row>
    <row r="25" spans="1:3">
      <c r="A25" s="1" t="str">
        <v>agricola</v>
      </c>
      <c r="B25" s="1" t="str">
        <v>cacao_sombrio</v>
      </c>
      <c r="C25" t="str">
        <v>cacao sombrío</v>
      </c>
    </row>
    <row r="26" spans="1:3">
      <c r="A26" s="1" t="str">
        <v>agricola</v>
      </c>
      <c r="B26" s="1" t="str">
        <v>cachaco</v>
      </c>
      <c r="C26" t="str">
        <v>cachaco</v>
      </c>
    </row>
    <row r="27" spans="1:3">
      <c r="A27" s="1" t="str">
        <v>agricola</v>
      </c>
      <c r="B27" s="1" t="str">
        <v>cafe</v>
      </c>
      <c r="C27" t="str">
        <v>café</v>
      </c>
    </row>
    <row r="28" spans="1:3">
      <c r="A28" s="1" t="str">
        <v>agricola</v>
      </c>
      <c r="B28" s="1" t="str">
        <v>cafe_aguacate</v>
      </c>
      <c r="C28" t="str">
        <v>café en asocio con aguacate</v>
      </c>
    </row>
    <row r="29" spans="1:3">
      <c r="A29" s="1" t="str">
        <v>agricola</v>
      </c>
      <c r="B29" s="1" t="str">
        <v>cafe_frijol_arbustivo</v>
      </c>
      <c r="C29" t="str">
        <v>café en asocio con frijol arbustivo</v>
      </c>
    </row>
    <row r="30" spans="1:3">
      <c r="A30" s="1" t="str">
        <v>agricola</v>
      </c>
      <c r="B30" s="1" t="str">
        <v>cafe_maiz</v>
      </c>
      <c r="C30" t="str">
        <v>café en asocio con maíz</v>
      </c>
    </row>
    <row r="31" spans="1:3">
      <c r="A31" s="1" t="str">
        <v>agricola</v>
      </c>
      <c r="B31" s="1" t="str">
        <v>cafe_platano</v>
      </c>
      <c r="C31" t="str">
        <v>café en asocio con plátano</v>
      </c>
    </row>
    <row r="32" spans="1:3">
      <c r="A32" s="1" t="str">
        <v>agricola</v>
      </c>
      <c r="B32" s="1" t="str">
        <v>cafe_platano_frutales_forestal</v>
      </c>
      <c r="C32" t="str">
        <v>café en asocio con plátano, frutales y sistema forestal</v>
      </c>
    </row>
    <row r="33" spans="1:3">
      <c r="A33" s="1" t="str">
        <v>agricola</v>
      </c>
      <c r="B33" s="1" t="str">
        <v>cafe_sombrio</v>
      </c>
      <c r="C33" t="str">
        <v>Café en sistema de sombrío</v>
      </c>
    </row>
    <row r="34" spans="1:3">
      <c r="A34" s="1" t="str">
        <v>agricola</v>
      </c>
      <c r="B34" s="1" t="str">
        <v>calabacin</v>
      </c>
      <c r="C34" t="str">
        <v>calabacín</v>
      </c>
    </row>
    <row r="35" spans="1:3">
      <c r="A35" s="1" t="str">
        <v>pecuaria</v>
      </c>
      <c r="B35" s="1" t="str">
        <v>camaron</v>
      </c>
      <c r="C35" t="str">
        <v>camarón</v>
      </c>
    </row>
    <row r="36" spans="1:3">
      <c r="A36" s="1" t="str">
        <v>agricola</v>
      </c>
      <c r="B36" s="1" t="str">
        <v>cana</v>
      </c>
      <c r="C36" t="str">
        <v>caña</v>
      </c>
    </row>
    <row r="37" spans="1:3">
      <c r="A37" s="1" t="str">
        <v>agricola</v>
      </c>
      <c r="B37" s="1" t="str">
        <v>cana_panelera</v>
      </c>
      <c r="C37" t="str">
        <v>caña panelera</v>
      </c>
    </row>
    <row r="38" spans="1:3">
      <c r="A38" s="1" t="str">
        <v>pecuaria</v>
      </c>
      <c r="B38" s="1" t="str">
        <v>caprinos</v>
      </c>
      <c r="C38" t="str">
        <v>caprinos</v>
      </c>
    </row>
    <row r="39" spans="1:3">
      <c r="A39" s="1" t="str">
        <v>agricola</v>
      </c>
      <c r="B39" s="1" t="str">
        <v>caucho</v>
      </c>
      <c r="C39" t="str">
        <v>caucho</v>
      </c>
    </row>
    <row r="40" spans="1:3">
      <c r="A40" s="1" t="str">
        <v>agricola</v>
      </c>
      <c r="B40" s="1" t="str">
        <v>cebolla_bulbo</v>
      </c>
      <c r="C40" t="str">
        <v>cebolla bulbo</v>
      </c>
    </row>
    <row r="41" spans="1:3">
      <c r="A41" s="1" t="str">
        <v>agricola</v>
      </c>
      <c r="B41" s="1" t="str">
        <v>cebolla_junca</v>
      </c>
      <c r="C41" t="str">
        <v>cebolla junca</v>
      </c>
    </row>
    <row r="42" spans="1:3">
      <c r="A42" s="1" t="str">
        <v>agricola</v>
      </c>
      <c r="B42" s="1" t="str">
        <v>chontaduro</v>
      </c>
      <c r="C42" t="str">
        <v>chontaduro</v>
      </c>
    </row>
    <row r="43" spans="1:3">
      <c r="A43" s="1" t="str">
        <v>agricola</v>
      </c>
      <c r="B43" s="1" t="str">
        <v>cilantro</v>
      </c>
      <c r="C43" t="str">
        <v>cilantro</v>
      </c>
    </row>
    <row r="44" spans="1:3">
      <c r="A44" s="1" t="str">
        <v>agricola</v>
      </c>
      <c r="B44" s="1" t="str">
        <v>cilantro_morron</v>
      </c>
      <c r="C44" t="str">
        <v>cilantro morrón</v>
      </c>
    </row>
    <row r="45" spans="1:3">
      <c r="A45" s="1" t="str">
        <v>agricola</v>
      </c>
      <c r="B45" s="1" t="str">
        <v>ciruela</v>
      </c>
      <c r="C45" t="str">
        <v>ciruela</v>
      </c>
    </row>
    <row r="46" spans="1:3">
      <c r="A46" s="1" t="str">
        <v>agricola</v>
      </c>
      <c r="B46" s="1" t="str">
        <v>ciruela_castilla</v>
      </c>
      <c r="C46" t="str">
        <v>ciruela castilla</v>
      </c>
    </row>
    <row r="47" spans="1:3">
      <c r="A47" s="1" t="str">
        <v>agricola</v>
      </c>
      <c r="B47" s="1" t="str">
        <v>ciruela_costena</v>
      </c>
      <c r="C47" t="str">
        <v>ciruela costeña</v>
      </c>
    </row>
    <row r="48" spans="1:3">
      <c r="A48" s="1" t="str">
        <v>agricola</v>
      </c>
      <c r="B48" s="1" t="str">
        <v>citricos</v>
      </c>
      <c r="C48" t="str">
        <v>cítricos</v>
      </c>
    </row>
    <row r="49" spans="1:3">
      <c r="A49" s="1" t="str">
        <v>agricola</v>
      </c>
      <c r="B49" s="1" t="str">
        <v>coco</v>
      </c>
      <c r="C49" t="str">
        <v>coco</v>
      </c>
    </row>
    <row r="50" spans="1:3">
      <c r="A50" s="1" t="str">
        <v>pecuaria</v>
      </c>
      <c r="B50" s="1" t="str">
        <v>codornices</v>
      </c>
      <c r="C50" t="str">
        <v>codornices</v>
      </c>
    </row>
    <row r="51" spans="1:3">
      <c r="A51" s="1" t="str">
        <v>agricola</v>
      </c>
      <c r="B51" s="1" t="str">
        <v>coliflor</v>
      </c>
      <c r="C51" t="str">
        <v>coliflor</v>
      </c>
    </row>
    <row r="52" spans="1:3">
      <c r="A52" s="1" t="str">
        <v>pecuaria</v>
      </c>
      <c r="B52" s="1" t="str">
        <v>cunicultura</v>
      </c>
      <c r="C52" t="str">
        <v>cunicultura</v>
      </c>
    </row>
    <row r="53" spans="1:3">
      <c r="A53" s="1" t="str">
        <v>pecuaria</v>
      </c>
      <c r="B53" s="1" t="str">
        <v>cuyicultura</v>
      </c>
      <c r="C53" t="str">
        <v>cuyicultura</v>
      </c>
    </row>
    <row r="54" spans="1:3">
      <c r="A54" s="1" t="str">
        <v>agricola</v>
      </c>
      <c r="B54" s="1" t="str">
        <v>espinaca</v>
      </c>
      <c r="C54" t="str">
        <v>espinaca</v>
      </c>
    </row>
    <row r="55" spans="1:3">
      <c r="A55" s="1" t="str">
        <v>agricola</v>
      </c>
      <c r="B55" s="1" t="str">
        <v>frijol</v>
      </c>
      <c r="C55" t="str">
        <v>frijol</v>
      </c>
    </row>
    <row r="56" spans="1:3">
      <c r="A56" s="1" t="str">
        <v>agricola</v>
      </c>
      <c r="B56" s="1" t="str">
        <v>frijol_arbustivo</v>
      </c>
      <c r="C56" t="str">
        <v>frjiol arbustivo</v>
      </c>
    </row>
    <row r="57" spans="1:3">
      <c r="A57" s="1" t="str">
        <v>agricola</v>
      </c>
      <c r="B57" s="1" t="str">
        <v>frijol_caraota</v>
      </c>
      <c r="C57" t="str">
        <v>frijol caraota</v>
      </c>
    </row>
    <row r="58" spans="1:3">
      <c r="A58" s="1" t="str">
        <v>agricola</v>
      </c>
      <c r="B58" s="1" t="str">
        <v>frijol_caupi</v>
      </c>
      <c r="C58" t="str">
        <v>frijol caupí</v>
      </c>
    </row>
    <row r="59" spans="1:3">
      <c r="A59" s="1" t="str">
        <v>agricola</v>
      </c>
      <c r="B59" s="1" t="str">
        <v>frijol_cabeza_negra</v>
      </c>
      <c r="C59" t="str">
        <v>frijol cabeza negra</v>
      </c>
    </row>
    <row r="60" spans="1:3">
      <c r="A60" s="1" t="str">
        <v>agricola</v>
      </c>
      <c r="B60" s="1" t="str">
        <v>frijol_rosado_zaragoza</v>
      </c>
      <c r="C60" t="str">
        <v>frijol rosado zaragoza</v>
      </c>
    </row>
    <row r="61" spans="1:3">
      <c r="A61" s="1" t="str">
        <v>agricola</v>
      </c>
      <c r="B61" s="1" t="str">
        <v>frijol_voluble</v>
      </c>
      <c r="C61" t="str">
        <v>frijol voluble</v>
      </c>
    </row>
    <row r="62" spans="1:3">
      <c r="A62" s="1" t="str">
        <v>agricola</v>
      </c>
      <c r="B62" s="1" t="str">
        <v>frijol_zaragoza</v>
      </c>
      <c r="C62" t="str">
        <v>frijol zaragoza</v>
      </c>
    </row>
    <row r="63" spans="1:3">
      <c r="A63" s="1" t="str">
        <v>pecuaria</v>
      </c>
      <c r="B63" s="1" t="str">
        <v>ganaderia_carne</v>
      </c>
      <c r="C63" t="str">
        <v>ganadería de carne</v>
      </c>
    </row>
    <row r="64" spans="1:3">
      <c r="A64" s="1" t="str">
        <v>pecuaria</v>
      </c>
      <c r="B64" s="1" t="str">
        <v>ganaderia_dp</v>
      </c>
      <c r="C64" t="str">
        <v>ganadería doble propósito</v>
      </c>
    </row>
    <row r="65" spans="1:3">
      <c r="A65" s="1" t="str">
        <v>pecuaria</v>
      </c>
      <c r="B65" s="1" t="str">
        <v>ganaderia_leche</v>
      </c>
      <c r="C65" t="str">
        <v>ganadería de leche</v>
      </c>
    </row>
    <row r="66" spans="1:3">
      <c r="A66" s="1" t="str">
        <v>agricola</v>
      </c>
      <c r="B66" s="1" t="str">
        <v>granadilla</v>
      </c>
      <c r="C66" t="str">
        <v>granadilla</v>
      </c>
    </row>
    <row r="67" spans="1:3">
      <c r="A67" s="1" t="str">
        <v>agricola</v>
      </c>
      <c r="B67" s="1" t="str">
        <v>guandul</v>
      </c>
      <c r="C67" t="str">
        <v>guandul</v>
      </c>
    </row>
    <row r="68" spans="1:3">
      <c r="A68" s="1" t="str">
        <v>agricola</v>
      </c>
      <c r="B68" s="1" t="str">
        <v>guayaba</v>
      </c>
      <c r="C68" t="str">
        <v>guayaba</v>
      </c>
    </row>
    <row r="69" spans="1:3">
      <c r="A69" s="1" t="str">
        <v>agricola</v>
      </c>
      <c r="B69" s="1" t="str">
        <v>gulupa</v>
      </c>
      <c r="C69" t="str">
        <v>gulupa</v>
      </c>
    </row>
    <row r="70" spans="1:3">
      <c r="A70" s="1" t="str">
        <v>agricola</v>
      </c>
      <c r="B70" s="1" t="str">
        <v>hortalizas*</v>
      </c>
      <c r="C70" t="str">
        <v>hortalizas</v>
      </c>
    </row>
    <row r="71" spans="1:3">
      <c r="A71" s="1" t="str">
        <v>agricola</v>
      </c>
      <c r="B71" s="1" t="str">
        <v>lechuga_gourmet</v>
      </c>
      <c r="C71" t="str">
        <v>lechuga gourmet</v>
      </c>
    </row>
    <row r="72" spans="1:3">
      <c r="A72" s="1" t="str">
        <v>agricola</v>
      </c>
      <c r="B72" s="1" t="str">
        <v xml:space="preserve">lechuga </v>
      </c>
      <c r="C72" t="str">
        <v>lechuga</v>
      </c>
    </row>
    <row r="73" spans="1:3">
      <c r="A73" s="1" t="str">
        <v>agricola</v>
      </c>
      <c r="B73" s="1" t="str">
        <v>limon</v>
      </c>
      <c r="C73" t="str">
        <v>limón</v>
      </c>
    </row>
    <row r="74" spans="1:3">
      <c r="A74" s="1" t="str">
        <v>agricola</v>
      </c>
      <c r="B74" s="1" t="str">
        <v>limon_castilla</v>
      </c>
      <c r="C74" t="str">
        <v>limón de castilla</v>
      </c>
    </row>
    <row r="75" spans="1:3">
      <c r="A75" s="1" t="str">
        <v>agricola</v>
      </c>
      <c r="B75" s="1" t="str">
        <v>limon_criollo</v>
      </c>
      <c r="C75" t="str">
        <v>limón criollo</v>
      </c>
    </row>
    <row r="76" spans="1:3">
      <c r="A76" s="1" t="str">
        <v>agricola</v>
      </c>
      <c r="B76" s="1" t="str">
        <v>limon_mandarino</v>
      </c>
      <c r="C76" t="str">
        <v>limón mandarino</v>
      </c>
    </row>
    <row r="77" spans="1:3">
      <c r="A77" s="1" t="str">
        <v>agricola</v>
      </c>
      <c r="B77" s="1" t="str">
        <v>limon_castilla_limon_mandarino</v>
      </c>
      <c r="C77" t="str">
        <v>limón de castilla y limón mandarino</v>
      </c>
    </row>
    <row r="78" spans="1:3">
      <c r="A78" s="1" t="str">
        <v>agricola</v>
      </c>
      <c r="B78" s="1" t="str">
        <v>limon_tahiti</v>
      </c>
      <c r="C78" t="str">
        <v>limón Tahití</v>
      </c>
    </row>
    <row r="79" spans="1:3">
      <c r="A79" s="1" t="str">
        <v>agricola</v>
      </c>
      <c r="B79" s="1" t="str">
        <v>maiz</v>
      </c>
      <c r="C79" t="str">
        <v>maíz</v>
      </c>
    </row>
    <row r="80" spans="1:3">
      <c r="A80" s="1" t="str">
        <v>agricola</v>
      </c>
      <c r="B80" s="1" t="str">
        <v>maiz_amarillo</v>
      </c>
      <c r="C80" t="str">
        <v xml:space="preserve">Maíz amarillo </v>
      </c>
    </row>
    <row r="81" spans="1:3">
      <c r="A81" s="1" t="str">
        <v>agricola</v>
      </c>
      <c r="B81" s="1" t="str">
        <v>maiz_amarillo_tradicional</v>
      </c>
      <c r="C81" t="str">
        <v>maíz amarillo  tradicional</v>
      </c>
    </row>
    <row r="82" spans="1:3">
      <c r="A82" s="1" t="str">
        <v>agricola</v>
      </c>
      <c r="B82" s="1" t="str">
        <v>maiz_blanco</v>
      </c>
      <c r="C82" t="str">
        <v>Maíz blanco tradicional</v>
      </c>
    </row>
    <row r="83" spans="1:3">
      <c r="A83" s="1" t="str">
        <v>agricola</v>
      </c>
      <c r="B83" s="1" t="str">
        <v>maiz_blanco_tradicional</v>
      </c>
      <c r="C83" t="str">
        <v>maíz blanco tradicional</v>
      </c>
    </row>
    <row r="84" spans="1:3">
      <c r="A84" s="1" t="str">
        <v>agricola</v>
      </c>
      <c r="B84" s="1" t="str">
        <v>maiz_puya</v>
      </c>
      <c r="C84" t="str">
        <v>maíz puya</v>
      </c>
    </row>
    <row r="85" spans="1:3">
      <c r="A85" s="1" t="str">
        <v>agricola</v>
      </c>
      <c r="B85" s="1" t="str">
        <v>maiz_tecnificado</v>
      </c>
      <c r="C85" t="str">
        <v>maíz tecnificado</v>
      </c>
    </row>
    <row r="86" spans="1:3">
      <c r="A86" s="1" t="str">
        <v>agricola</v>
      </c>
      <c r="B86" s="1" t="str">
        <v>maiz_tradicional</v>
      </c>
      <c r="C86" t="str">
        <v>maíz tradicional</v>
      </c>
    </row>
    <row r="87" spans="1:3">
      <c r="A87" s="1" t="str">
        <v>agricola</v>
      </c>
      <c r="B87" s="1" t="str">
        <v>malanga</v>
      </c>
      <c r="C87" t="str">
        <v>malanga</v>
      </c>
    </row>
    <row r="88" spans="1:3">
      <c r="A88" s="1" t="str">
        <v>agricola</v>
      </c>
      <c r="B88" s="1" t="str">
        <v>mamoncillo</v>
      </c>
      <c r="C88" t="str">
        <v>mamoncillo</v>
      </c>
    </row>
    <row r="89" spans="1:3">
      <c r="A89" s="1" t="str">
        <v>agricola</v>
      </c>
      <c r="B89" s="1" t="str">
        <v>mango</v>
      </c>
      <c r="C89" t="str">
        <v>mango</v>
      </c>
    </row>
    <row r="90" spans="1:3">
      <c r="A90" s="1" t="str">
        <v>agricola</v>
      </c>
      <c r="B90" s="1" t="str">
        <v>mango_hilaza</v>
      </c>
      <c r="C90" t="str">
        <v>mango hilaza</v>
      </c>
    </row>
    <row r="91" spans="1:3">
      <c r="A91" s="1" t="str">
        <v>agricola</v>
      </c>
      <c r="B91" s="1" t="str">
        <v>mango_keitt</v>
      </c>
      <c r="C91" t="str">
        <v>mango keitt</v>
      </c>
    </row>
    <row r="92" spans="1:3">
      <c r="A92" s="1" t="str">
        <v>agricola</v>
      </c>
      <c r="B92" s="1" t="str">
        <v>mango_tommy</v>
      </c>
      <c r="C92" t="str">
        <v>mango tommy</v>
      </c>
    </row>
    <row r="93" spans="1:3">
      <c r="A93" s="1" t="str">
        <v>agricola</v>
      </c>
      <c r="B93" s="1" t="str">
        <v>maracuya</v>
      </c>
      <c r="C93" t="str">
        <v>maracuyá</v>
      </c>
    </row>
    <row r="94" spans="1:3">
      <c r="A94" s="1" t="str">
        <v>agricola</v>
      </c>
      <c r="B94" s="1" t="str">
        <v>melon</v>
      </c>
      <c r="C94" t="str">
        <v xml:space="preserve">melón </v>
      </c>
    </row>
    <row r="95" spans="1:3">
      <c r="A95" s="1" t="str">
        <v>agricola</v>
      </c>
      <c r="B95" s="1" t="str">
        <v>mora</v>
      </c>
      <c r="C95" t="str">
        <v>mora</v>
      </c>
    </row>
    <row r="96" spans="1:3">
      <c r="A96" s="1" t="str">
        <v>agricola</v>
      </c>
      <c r="B96" s="1" t="str">
        <v>name</v>
      </c>
      <c r="C96" t="str">
        <v>ñame</v>
      </c>
    </row>
    <row r="97" spans="1:3">
      <c r="A97" s="1" t="str">
        <v>agricola</v>
      </c>
      <c r="B97" s="1" t="str">
        <v>name_diamante</v>
      </c>
      <c r="C97" t="str">
        <v>ñame diamante</v>
      </c>
    </row>
    <row r="98" spans="1:3">
      <c r="A98" s="1" t="str">
        <v>agricola</v>
      </c>
      <c r="B98" s="1" t="str">
        <v>name_espino</v>
      </c>
      <c r="C98" t="str">
        <v>ñame espino</v>
      </c>
    </row>
    <row r="99" spans="1:3">
      <c r="A99" s="1" t="str">
        <v>agricola</v>
      </c>
      <c r="B99" s="1" t="str">
        <v>naranja</v>
      </c>
      <c r="C99" t="str">
        <v>naranja</v>
      </c>
    </row>
    <row r="100" spans="1:3">
      <c r="A100" s="1" t="str">
        <v>agricola</v>
      </c>
      <c r="B100" s="1" t="str">
        <v>naranja_valencia</v>
      </c>
      <c r="C100" t="str">
        <v>naranja valencia</v>
      </c>
    </row>
    <row r="101" spans="1:3">
      <c r="A101" s="1" t="str">
        <v>pecuaria</v>
      </c>
      <c r="B101" s="1" t="str">
        <v>ovinos</v>
      </c>
      <c r="C101" t="str">
        <v>ovinos</v>
      </c>
    </row>
    <row r="102" spans="1:3">
      <c r="A102" s="1" t="str">
        <v>agricola</v>
      </c>
      <c r="B102" s="1" t="str">
        <v>palma_aceite</v>
      </c>
      <c r="C102" t="str">
        <v>palma de aceite</v>
      </c>
    </row>
    <row r="103" spans="1:3">
      <c r="A103" s="1" t="str">
        <v>agricola</v>
      </c>
      <c r="B103" s="1" t="str">
        <v>papa</v>
      </c>
      <c r="C103" t="str">
        <v>papa</v>
      </c>
    </row>
    <row r="104" spans="1:3">
      <c r="A104" s="1" t="str">
        <v>agricola</v>
      </c>
      <c r="B104" s="1" t="str">
        <v>papa_criolla</v>
      </c>
      <c r="C104" t="str">
        <v>papa criolla</v>
      </c>
    </row>
    <row r="105" spans="1:3">
      <c r="A105" s="1" t="str">
        <v>agricola</v>
      </c>
      <c r="B105" s="1" t="str">
        <v>papaya</v>
      </c>
      <c r="C105" t="str">
        <v>papaya</v>
      </c>
    </row>
    <row r="106" spans="1:3">
      <c r="A106" s="1" t="str">
        <v>agricola</v>
      </c>
      <c r="B106" s="1" t="str">
        <v>patilla</v>
      </c>
      <c r="C106" t="str">
        <v>patilla</v>
      </c>
    </row>
    <row r="107" spans="1:3">
      <c r="A107" s="1" t="str">
        <v>agricola</v>
      </c>
      <c r="B107" s="1" t="str">
        <v>pepino_guiso</v>
      </c>
      <c r="C107" t="str">
        <v>pepino guiso</v>
      </c>
    </row>
    <row r="108" spans="1:3">
      <c r="A108" s="1" t="str">
        <v>pecuaria</v>
      </c>
      <c r="B108" s="1" t="str">
        <v>piangua</v>
      </c>
      <c r="C108" t="str">
        <v>piangua</v>
      </c>
    </row>
    <row r="109" spans="1:3">
      <c r="A109" s="1" t="str">
        <v>agricola</v>
      </c>
      <c r="B109" s="1" t="str">
        <v>pimienta</v>
      </c>
      <c r="C109" t="str">
        <v>pimienta</v>
      </c>
    </row>
    <row r="110" spans="1:3">
      <c r="A110" s="1" t="str">
        <v>agricola</v>
      </c>
      <c r="B110" s="1" t="str">
        <v>pimenton</v>
      </c>
      <c r="C110" t="str">
        <v>pimentón</v>
      </c>
    </row>
    <row r="111" spans="1:3">
      <c r="A111" s="1" t="str">
        <v>agricola</v>
      </c>
      <c r="B111" s="1" t="str">
        <v>pimientos</v>
      </c>
      <c r="C111" t="str">
        <v>pimientos</v>
      </c>
    </row>
    <row r="112" spans="1:3">
      <c r="A112" s="1" t="str">
        <v>agricola</v>
      </c>
      <c r="B112" s="1" t="str">
        <v>piña</v>
      </c>
      <c r="C112" t="str">
        <v>piña</v>
      </c>
    </row>
    <row r="113" spans="1:3">
      <c r="A113" s="1" t="str">
        <v>pecuaria</v>
      </c>
      <c r="B113" s="1" t="str">
        <v>piscicultura_bocachico</v>
      </c>
      <c r="C113" t="str">
        <v>piscicultura</v>
      </c>
    </row>
    <row r="114" spans="1:3">
      <c r="A114" s="1" t="str">
        <v>pecuaria</v>
      </c>
      <c r="B114" s="1" t="str">
        <v>piscicultura_cachama</v>
      </c>
      <c r="C114" t="str">
        <v>piscicultura cachama</v>
      </c>
    </row>
    <row r="115" spans="1:3">
      <c r="A115" s="1" t="str">
        <v>pecuaria</v>
      </c>
      <c r="B115" s="1" t="str">
        <v>piscicultura_cachama_bocachico</v>
      </c>
      <c r="C115" t="str">
        <v>piscicultura cachama bocachico</v>
      </c>
    </row>
    <row r="116" spans="1:3">
      <c r="A116" s="1" t="str">
        <v>pecuaria</v>
      </c>
      <c r="B116" s="1" t="str">
        <v>piscicultura_tilapia</v>
      </c>
      <c r="C116" t="str">
        <v>piscicultura tilapia</v>
      </c>
    </row>
    <row r="117" spans="1:3">
      <c r="A117" s="1" t="str">
        <v>pecuaria</v>
      </c>
      <c r="B117" s="1" t="str">
        <v>piscicultura_tilapia_bocachico</v>
      </c>
      <c r="C117" t="str">
        <v>piscicultura tilapia y bocachico</v>
      </c>
    </row>
    <row r="118" spans="1:3">
      <c r="A118" s="1" t="str">
        <v>pecuaria</v>
      </c>
      <c r="B118" s="1" t="str">
        <v>piscicultura_tilapia_cachama</v>
      </c>
      <c r="C118" t="str">
        <v>piscicultura tilapia y cachama</v>
      </c>
    </row>
    <row r="119" spans="1:3">
      <c r="A119" s="1" t="str">
        <v>pecuaria</v>
      </c>
      <c r="B119" s="1" t="str">
        <v>piscicultura_trucha</v>
      </c>
      <c r="C119" t="str">
        <v>piscicultura trucha</v>
      </c>
    </row>
    <row r="120" spans="1:3">
      <c r="A120" s="1" t="str">
        <v>agricola</v>
      </c>
      <c r="B120" s="1" t="str">
        <v>platano</v>
      </c>
      <c r="C120" t="str">
        <v>plátano</v>
      </c>
    </row>
    <row r="121" spans="1:3">
      <c r="A121" s="1" t="str">
        <v>agricola</v>
      </c>
      <c r="B121" s="1" t="str">
        <v>platano_harton</v>
      </c>
      <c r="C121" t="str">
        <v>plátano hartón</v>
      </c>
    </row>
    <row r="122" spans="1:3">
      <c r="A122" s="1" t="str">
        <v>pecuaria</v>
      </c>
      <c r="B122" s="1" t="str">
        <v>porcicultura_ceba</v>
      </c>
      <c r="C122" t="str">
        <v>porcicultura de ceba</v>
      </c>
    </row>
    <row r="123" spans="1:3">
      <c r="A123" s="1" t="str">
        <v>pecuaria</v>
      </c>
      <c r="B123" s="1" t="str">
        <v>porcicultura_ciclo_completo</v>
      </c>
      <c r="C123" t="str">
        <v>porcicultura de ciclo completo</v>
      </c>
    </row>
    <row r="124" spans="1:3">
      <c r="A124" s="1" t="str">
        <v>pecuaria</v>
      </c>
      <c r="B124" s="1" t="str">
        <v>porcicultura_cria</v>
      </c>
      <c r="C124" t="str">
        <v>porcicultura de cría</v>
      </c>
    </row>
    <row r="125" spans="1:3">
      <c r="A125" s="1" t="str">
        <v>pecuaria</v>
      </c>
      <c r="B125" s="1" t="str">
        <v>porcicultura_cria_levante</v>
      </c>
      <c r="C125" t="str">
        <v>porcicultura de cría y levante</v>
      </c>
    </row>
    <row r="126" spans="1:3">
      <c r="A126" s="1" t="str">
        <v>agricola</v>
      </c>
      <c r="B126" s="1" t="str">
        <v>remolacha</v>
      </c>
      <c r="C126" t="str">
        <v>remolacha</v>
      </c>
    </row>
    <row r="127" spans="1:3">
      <c r="A127" s="1" t="str">
        <v>agricola</v>
      </c>
      <c r="B127" s="1" t="str">
        <v>sacha_inchi</v>
      </c>
      <c r="C127" t="str">
        <v>sacha inchi</v>
      </c>
    </row>
    <row r="128" spans="1:3">
      <c r="A128" s="1" t="str">
        <v>agricola</v>
      </c>
      <c r="B128" s="1" t="str">
        <v>sorgo</v>
      </c>
      <c r="C128" t="str">
        <v>sorgo</v>
      </c>
    </row>
    <row r="129" spans="1:3">
      <c r="A129" s="1" t="str">
        <v>agricola</v>
      </c>
      <c r="B129" s="1" t="str">
        <v>stevia</v>
      </c>
      <c r="C129" t="str">
        <v>stevia</v>
      </c>
    </row>
    <row r="130" spans="1:3">
      <c r="A130" s="1" t="str">
        <v>agricola</v>
      </c>
      <c r="B130" s="1" t="str">
        <v>tomate_arbol</v>
      </c>
      <c r="C130" t="str">
        <v>tomate de árbol</v>
      </c>
    </row>
    <row r="131" spans="1:3">
      <c r="A131" s="1" t="str">
        <v>agricola</v>
      </c>
      <c r="B131" s="1" t="str">
        <v>tomate_cherry</v>
      </c>
      <c r="C131" t="str">
        <v>tomate cherry</v>
      </c>
    </row>
    <row r="132" spans="1:3">
      <c r="A132" s="1" t="str">
        <v>agricola</v>
      </c>
      <c r="B132" s="1" t="str">
        <v>tomate_mesa</v>
      </c>
      <c r="C132" t="str">
        <v>tomate de mesa</v>
      </c>
    </row>
    <row r="133" spans="1:3">
      <c r="A133" s="1" t="str">
        <v>agricola</v>
      </c>
      <c r="B133" s="1" t="str">
        <v>uchuva</v>
      </c>
      <c r="C133" t="str">
        <v>uchuva</v>
      </c>
    </row>
    <row r="134" spans="1:3">
      <c r="A134" s="1" t="str">
        <v>agricola</v>
      </c>
      <c r="B134" s="1" t="str">
        <v>yuca</v>
      </c>
      <c r="C134" t="str">
        <v>yuca</v>
      </c>
    </row>
    <row r="135" spans="1:3">
      <c r="A135" s="1" t="str">
        <v>agricola</v>
      </c>
      <c r="B135" s="1" t="str">
        <v>yuca_industrial</v>
      </c>
      <c r="C135" t="str">
        <v>yuca para uso industrial</v>
      </c>
    </row>
    <row r="136" spans="1:3">
      <c r="A136" s="1" t="str">
        <v>agricola</v>
      </c>
      <c r="B136" s="1" t="str">
        <v>yuca_maiz</v>
      </c>
      <c r="C136" t="str">
        <v>yuca en asocio con maíz</v>
      </c>
    </row>
    <row r="137" spans="1:3">
      <c r="A137" s="1" t="str">
        <v>agricola</v>
      </c>
      <c r="B137" s="1" t="str">
        <v>yuca_maiz_ahuyama</v>
      </c>
      <c r="C137" t="str">
        <v>yuca en asocio con maíz y ahuyama</v>
      </c>
    </row>
    <row r="138" spans="1:3">
      <c r="A138" s="1" t="str">
        <v>agricola</v>
      </c>
      <c r="B138" s="1" t="str">
        <v>yuca_maiz_name</v>
      </c>
      <c r="C138" t="str">
        <v>yuca en asocio con maíz y ñame</v>
      </c>
    </row>
    <row r="139" spans="1:3">
      <c r="A139" s="1" t="str">
        <v>agricola</v>
      </c>
      <c r="B139" s="1" t="str">
        <v>yuca_maiz_name_patilla</v>
      </c>
      <c r="C139" t="str">
        <v>Yuca en asocio con maíz, ñame y patilla</v>
      </c>
    </row>
    <row r="140" spans="1:3">
      <c r="A140" s="1" t="str">
        <v>agricola</v>
      </c>
      <c r="B140" s="1" t="str">
        <v>yuca_maiz_patilla</v>
      </c>
      <c r="C140" t="str">
        <v>yuca en asocio con maíz y patilla</v>
      </c>
    </row>
    <row r="141" spans="1:3">
      <c r="A141" s="1" t="str">
        <v>agricola</v>
      </c>
      <c r="B141" s="1" t="str">
        <v>zanahoria</v>
      </c>
      <c r="C141" t="str">
        <v>zanahoria</v>
      </c>
    </row>
    <row r="142" spans="1:3">
      <c r="A142" s="1" t="str">
        <v>agricola</v>
      </c>
      <c r="B142" s="1" t="str">
        <v>patilla_melon</v>
      </c>
      <c r="C142" t="str">
        <v>patilla en asocio con melón</v>
      </c>
    </row>
    <row r="143" spans="1:3">
      <c r="A143" s="1" t="str">
        <v>agricola</v>
      </c>
      <c r="B143" s="1" t="str">
        <v>tabaco</v>
      </c>
      <c r="C143" t="str">
        <v>tabaco</v>
      </c>
    </row>
    <row r="144" spans="1:3">
      <c r="A144" s="1" t="str">
        <v>agricola</v>
      </c>
      <c r="B144" s="1" t="str">
        <v>ajonjoli</v>
      </c>
      <c r="C144" t="str">
        <v>ajonjolí</v>
      </c>
    </row>
    <row r="145" spans="1:3">
      <c r="A145" s="1" t="str">
        <v>agricola</v>
      </c>
      <c r="B145" s="1" t="str">
        <v>mamoncillo</v>
      </c>
      <c r="C145" t="str">
        <v>mamoncillo</v>
      </c>
    </row>
    <row r="146" spans="1:3">
      <c r="A146" s="1" t="str">
        <v>agricola</v>
      </c>
      <c r="B146" s="1" t="str">
        <v>yuca_name</v>
      </c>
      <c r="C146" t="str">
        <v>yuca en asocio con ñame</v>
      </c>
    </row>
    <row r="147" spans="1:3">
      <c r="A147" s="1" t="str">
        <v>agricola</v>
      </c>
      <c r="B147" s="1" t="str">
        <v>hierbabuena</v>
      </c>
      <c r="C147" t="str">
        <v>hierbabuena</v>
      </c>
    </row>
    <row r="148" spans="1:3">
      <c r="A148" s="1" t="str">
        <v>agricola</v>
      </c>
      <c r="B148" s="1" t="str">
        <v>frijol_zaragoza</v>
      </c>
      <c r="C148" t="str">
        <v>frijol zaragoza</v>
      </c>
    </row>
    <row r="149" spans="1:3">
      <c r="A149" s="1" t="str">
        <v>agricola</v>
      </c>
      <c r="B149" s="1" t="str">
        <v>soya</v>
      </c>
      <c r="C149" t="str">
        <v>soya</v>
      </c>
    </row>
    <row r="150" spans="1:3">
      <c r="A150" s="1" t="str">
        <v>agricola</v>
      </c>
      <c r="B150" s="1" t="str">
        <v>uva</v>
      </c>
      <c r="C150" t="str">
        <v>uva</v>
      </c>
    </row>
    <row r="151" spans="1:3">
      <c r="A151" s="1" t="str">
        <v>agricola</v>
      </c>
      <c r="B151" s="1" t="str">
        <v>repollo</v>
      </c>
      <c r="C151" t="str">
        <v>repollo</v>
      </c>
    </row>
    <row r="152" spans="1:3">
      <c r="A152" s="1" t="str">
        <v>agricola</v>
      </c>
      <c r="B152" s="1" t="str">
        <v>cilantro_repollo</v>
      </c>
      <c r="C152" t="str">
        <v>cilantro_repollo</v>
      </c>
    </row>
    <row r="153" spans="1:3">
      <c r="A153" s="1" t="str">
        <v>agricola</v>
      </c>
      <c r="B153" s="1" t="str">
        <v>banano</v>
      </c>
      <c r="C153" t="str">
        <v>banano</v>
      </c>
    </row>
    <row r="154" spans="1:3">
      <c r="A154" s="1" t="str">
        <v>agricola</v>
      </c>
      <c r="B154" s="1" t="str">
        <v>maiz puya</v>
      </c>
      <c r="C154" t="str">
        <v>maíz puya</v>
      </c>
    </row>
    <row r="155" spans="1:3">
      <c r="A155" s="1" t="str">
        <v>agricola</v>
      </c>
      <c r="B155" s="1" t="str">
        <v>maiz amarillo</v>
      </c>
      <c r="C155" t="str">
        <v>maíz amarillo</v>
      </c>
    </row>
    <row r="156" spans="1:3">
      <c r="A156" s="1" t="str">
        <v>agricola</v>
      </c>
      <c r="B156" s="1" t="str">
        <v>mandarina</v>
      </c>
      <c r="C156" t="str">
        <v>mandarina</v>
      </c>
    </row>
    <row r="157" spans="1:3">
      <c r="A157" s="1" t="str">
        <v>agricola</v>
      </c>
      <c r="B157" s="1" t="str">
        <v>cacao_platano_limon</v>
      </c>
      <c r="C157" t="str">
        <v>cacao_plátano_limón</v>
      </c>
    </row>
    <row r="158" spans="1:3">
      <c r="A158" s="1" t="str">
        <v>agricola</v>
      </c>
      <c r="B158" s="1" t="str">
        <v>limon_mandarina</v>
      </c>
      <c r="C158" t="str">
        <v xml:space="preserve">limón_mandarina </v>
      </c>
    </row>
    <row r="159" spans="1:3">
      <c r="A159" s="1" t="str">
        <v>agricola</v>
      </c>
      <c r="B159" s="1">
        <v>0</v>
      </c>
      <c r="C159">
        <v>0</v>
      </c>
    </row>
    <row r="160" spans="1:3">
      <c r="A160" s="1" t="str">
        <v>agricola</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2025-04-24T21:35:27Z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