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12"/>
  <workbookPr updateLinks="always" defaultThemeVersion="166925"/>
  <mc:AlternateContent xmlns:mc="http://schemas.openxmlformats.org/markup-compatibility/2006">
    <mc:Choice Requires="x15">
      <x15ac:absPath xmlns:x15ac="http://schemas.microsoft.com/office/spreadsheetml/2010/11/ac" url="C:\Users\Zamira\Desktop\ANDT\Municipios\Nunchía\"/>
    </mc:Choice>
  </mc:AlternateContent>
  <xr:revisionPtr revIDLastSave="69" documentId="13_ncr:1_{2AB377FE-6033-4979-A4E4-CA5675B2B254}" xr6:coauthVersionLast="47" xr6:coauthVersionMax="47" xr10:uidLastSave="{7B88A3BE-E6F4-41B4-BDCB-74E71DED81BE}"/>
  <bookViews>
    <workbookView xWindow="-120" yWindow="-120" windowWidth="20730" windowHeight="11040"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SIPRA!$B$1:$G$45</definedName>
    <definedName name="_xlnm._FilterDatabase" localSheetId="1" hidden="1">'Aptitud final'!$AP$1:$AT$42</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17" l="1"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U102" i="12"/>
  <c r="T102" i="12"/>
  <c r="S102" i="12"/>
  <c r="R102" i="12"/>
  <c r="Q102" i="12"/>
  <c r="P102" i="12"/>
  <c r="O102" i="12"/>
  <c r="N102" i="12"/>
  <c r="M102" i="12"/>
  <c r="L102" i="12"/>
  <c r="K102" i="12"/>
  <c r="J102" i="12"/>
  <c r="I102" i="12"/>
  <c r="H102" i="12"/>
  <c r="G102" i="12"/>
  <c r="F102" i="12"/>
  <c r="E102" i="12"/>
  <c r="D102" i="12"/>
  <c r="C102" i="12"/>
  <c r="B102" i="12"/>
  <c r="AQ102" i="12" l="1"/>
  <c r="AP102" i="12"/>
  <c r="AS17" i="12"/>
  <c r="AS21" i="12"/>
  <c r="AS4" i="12"/>
  <c r="AS18" i="12"/>
  <c r="AS10" i="12"/>
  <c r="AS37" i="12"/>
  <c r="AS7" i="12"/>
  <c r="AS35" i="12"/>
  <c r="AS41" i="12"/>
  <c r="AS29" i="12"/>
  <c r="AS27" i="12"/>
  <c r="AS30" i="12"/>
  <c r="AS23" i="12"/>
  <c r="AS31" i="12"/>
  <c r="AS2" i="12"/>
  <c r="AS28" i="12"/>
  <c r="AS38" i="12"/>
  <c r="AS20" i="12"/>
  <c r="AS42" i="12"/>
  <c r="AS13" i="12"/>
  <c r="AS39" i="12"/>
  <c r="AS8" i="12"/>
  <c r="AS6" i="12"/>
  <c r="AS3" i="12"/>
  <c r="AS40" i="12"/>
  <c r="AS14" i="12"/>
  <c r="AS32" i="12"/>
  <c r="AS15" i="12"/>
  <c r="AS19" i="12"/>
  <c r="AS16" i="12"/>
  <c r="AS36" i="12"/>
  <c r="AS11" i="12"/>
  <c r="AS5" i="12"/>
  <c r="AS9" i="12"/>
  <c r="AS12" i="12"/>
  <c r="AS34" i="12"/>
  <c r="AS26" i="12"/>
  <c r="AS24" i="12"/>
  <c r="AS25" i="12"/>
  <c r="AS33" i="12"/>
  <c r="AS22" i="12"/>
  <c r="AS102" i="12" l="1"/>
  <c r="A13" i="16" l="1"/>
  <c r="A14" i="16" s="1"/>
  <c r="A15" i="16" s="1"/>
  <c r="A16" i="16" s="1"/>
  <c r="A17"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tc={828D942F-EBA9-4AAB-8D36-04CC393BCCAF}</author>
  </authors>
  <commentList>
    <comment ref="J1" authorId="0" shapeId="0" xr:uid="{828D942F-EBA9-4AAB-8D36-04CC393BCCAF}">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@Daisy Zamira Delgado Mendez  porque el encabezado está en azul si la ruta es tableros? ajustar y tener en cuenta de ahora en adelante</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<sst xmlns="http://schemas.openxmlformats.org/spreadsheetml/2006/main" count="361" uniqueCount="87">
  <si>
    <t>UFH</t>
  </si>
  <si>
    <t>avicultura_engorde</t>
  </si>
  <si>
    <t>ganaderia_dp</t>
  </si>
  <si>
    <t>porcicultura_cria</t>
  </si>
  <si>
    <t>arroz_secano</t>
  </si>
  <si>
    <t>banano</t>
  </si>
  <si>
    <t>cana_panelera</t>
  </si>
  <si>
    <t>cacao</t>
  </si>
  <si>
    <t>café</t>
  </si>
  <si>
    <t>03Ua-73</t>
  </si>
  <si>
    <t>Área total</t>
  </si>
  <si>
    <t>Apto</t>
  </si>
  <si>
    <t>No apto</t>
  </si>
  <si>
    <t>% aptitud</t>
  </si>
  <si>
    <t xml:space="preserve">Esta UFH fue flexibilizada en las líneas ganaderia_dp, porcicultura, arroz secano,banano y cacao  por tener aptitud SIPRA en el municipio colindante </t>
  </si>
  <si>
    <t>03Va-73</t>
  </si>
  <si>
    <t>05Ua-61</t>
  </si>
  <si>
    <t>05UbL-61</t>
  </si>
  <si>
    <t>05Va-61</t>
  </si>
  <si>
    <t>06Vb-55</t>
  </si>
  <si>
    <t>06Vbs1-55</t>
  </si>
  <si>
    <t>07Uap-49</t>
  </si>
  <si>
    <t>07UbL-49</t>
  </si>
  <si>
    <t>07Vai-49</t>
  </si>
  <si>
    <t>07VaiL-49</t>
  </si>
  <si>
    <t>07Vap-49</t>
  </si>
  <si>
    <t>07VbL-49</t>
  </si>
  <si>
    <t>08UaL-44</t>
  </si>
  <si>
    <t>08UdL-44</t>
  </si>
  <si>
    <t>08UdLs1-44</t>
  </si>
  <si>
    <t>08Uds1-44</t>
  </si>
  <si>
    <t>08VaL-44</t>
  </si>
  <si>
    <t>08VaLs1-44</t>
  </si>
  <si>
    <t>08VdL-44</t>
  </si>
  <si>
    <t>08VdLs1-44</t>
  </si>
  <si>
    <t>09UdL2s1-38</t>
  </si>
  <si>
    <t>09UeL-38</t>
  </si>
  <si>
    <t>09UeLs1-38</t>
  </si>
  <si>
    <t>09VdL2s1-38</t>
  </si>
  <si>
    <t>09VdLs2-38</t>
  </si>
  <si>
    <t>09VeL-38</t>
  </si>
  <si>
    <t>09VeLs1-38</t>
  </si>
  <si>
    <t>10UeLs2-30</t>
  </si>
  <si>
    <t>10VeLs2-30</t>
  </si>
  <si>
    <t>11QfL2s1-23</t>
  </si>
  <si>
    <t>11Uai-23</t>
  </si>
  <si>
    <t>11UfL2-23</t>
  </si>
  <si>
    <t>11UfL2s1-23</t>
  </si>
  <si>
    <t>11Vai-23</t>
  </si>
  <si>
    <t>11VaiEL-23</t>
  </si>
  <si>
    <t>11VaiL-23</t>
  </si>
  <si>
    <t>11VfL2s1-23</t>
  </si>
  <si>
    <t>12Ufi2s1-17</t>
  </si>
  <si>
    <t>12UgL2s1-17</t>
  </si>
  <si>
    <t>12VgL2s1-17</t>
  </si>
  <si>
    <t>13QfL2s3-6</t>
  </si>
  <si>
    <t>13UfL2s3-6</t>
  </si>
  <si>
    <t>13Ufi2s3-6</t>
  </si>
  <si>
    <t>cafe</t>
  </si>
  <si>
    <t>yuca</t>
  </si>
  <si>
    <t>platano</t>
  </si>
  <si>
    <t>Canastas Agrícolas</t>
  </si>
  <si>
    <t>Total Canastas</t>
  </si>
  <si>
    <t>Área aplicable (ha)</t>
  </si>
  <si>
    <t>Área aplicable (porcentaje)</t>
  </si>
  <si>
    <t>Flex UFH</t>
  </si>
  <si>
    <t>Total</t>
  </si>
  <si>
    <t>Canastas</t>
  </si>
  <si>
    <t>X</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</si>
  <si>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</si>
  <si>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</si>
  <si>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</si>
  <si>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</si>
  <si>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</si>
  <si>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</si>
  <si>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</si>
  <si>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</si>
  <si>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</si>
  <si>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</si>
  <si>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</si>
  <si>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</si>
  <si>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</si>
  <si>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</si>
  <si>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</si>
  <si>
    <t xml:space="preserve">arroz_secano </t>
  </si>
  <si>
    <t>ganderia_dp</t>
  </si>
  <si>
    <t>porcinos_cria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</si>
</sst>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0"/>
    <numFmt numFmtId="165" formatCode="#,##0.0"/>
  </numFmts>
  <fonts count="19">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b/>
      <sz val="11"/>
      <color theme="0"/>
      <name val="Calibri"/>
      <family val="2"/>
    </font>
    <font>
      <sz val="11"/>
      <color rgb="FF000000"/>
      <name val="Calibri"/>
      <family val="2"/>
      <scheme val="minor"/>
    </font>
    <font>
      <sz val="11"/>
      <name val="Calibri"/>
      <family val="2"/>
      <scheme val="minor"/>
    </font>
  </fonts>
  <fills count="23">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FFFF00"/>
        <bgColor rgb="FFFFFF00"/>
      </patternFill>
    </fill>
    <fill>
      <patternFill patternType="solid">
        <fgColor rgb="FFFF8C3C"/>
        <bgColor rgb="FFFF8C3C"/>
      </patternFill>
    </fill>
    <fill>
      <patternFill patternType="solid">
        <fgColor rgb="FFFF4F7F"/>
        <bgColor rgb="FFFF4F7F"/>
      </patternFill>
    </fill>
    <fill>
      <patternFill patternType="solid">
        <fgColor theme="0"/>
        <bgColor rgb="FF000000"/>
      </patternFill>
    </fill>
    <fill>
      <patternFill patternType="solid">
        <fgColor rgb="FF00A9E6"/>
        <bgColor indexed="64"/>
      </patternFill>
    </fill>
    <fill>
      <patternFill patternType="solid">
        <fgColor rgb="FF266600"/>
        <bgColor indexed="64"/>
      </patternFill>
    </fill>
    <fill>
      <patternFill patternType="solid">
        <fgColor rgb="FF38D400"/>
        <bgColor indexed="64"/>
      </patternFill>
    </fill>
    <fill>
      <patternFill patternType="solid">
        <fgColor rgb="FFAAFF00"/>
        <bgColor indexed="64"/>
      </patternFill>
    </fill>
    <fill>
      <patternFill patternType="solid">
        <fgColor rgb="FF8D4925"/>
        <bgColor indexed="64"/>
      </patternFill>
    </fill>
    <fill>
      <patternFill patternType="solid">
        <fgColor rgb="FF473626"/>
        <bgColor indexed="64"/>
      </patternFill>
    </fill>
    <fill>
      <patternFill patternType="solid">
        <fgColor rgb="FF00FFFF"/>
        <bgColor rgb="FF000000"/>
      </patternFill>
    </fill>
    <fill>
      <patternFill patternType="solid">
        <fgColor theme="8" tint="0.79998168889431442"/>
        <bgColor indexed="64"/>
      </patternFill>
    </fill>
    <fill>
      <patternFill patternType="solid">
        <fgColor theme="9" tint="0.399975585192419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rgb="FF000000"/>
      </top>
      <bottom/>
      <diagonal/>
    </border>
    <border>
      <left/>
      <right style="thin">
        <color indexed="64"/>
      </right>
      <top/>
      <bottom/>
      <diagonal/>
    </border>
    <border>
      <left/>
      <right style="thin">
        <color indexed="64"/>
      </right>
      <top/>
      <bottom style="thin">
        <color rgb="FF000000"/>
      </bottom>
      <diagonal/>
    </border>
    <border>
      <left style="thin">
        <color indexed="64"/>
      </left>
      <right/>
      <top/>
      <bottom/>
      <diagonal/>
    </border>
  </borders>
  <cellStyleXfs count="5">
    <xf numFmtId="0" fontId="0" fillId="0" borderId="0"/>
    <xf numFmtId="9" fontId="2" fillId="0" borderId="0" applyFont="0" applyFill="0" applyBorder="0" applyAlignment="0" applyProtection="0"/>
    <xf numFmtId="0" fontId="5" fillId="0" borderId="0"/>
    <xf numFmtId="0" fontId="11" fillId="0" borderId="0"/>
    <xf numFmtId="43" fontId="2" fillId="0" borderId="0" applyFont="0" applyFill="0" applyBorder="0" applyAlignment="0" applyProtection="0"/>
  </cellStyleXfs>
  <cellXfs count="111">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0" fontId="3" fillId="2" borderId="1" xfId="0"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7" xfId="0" applyFont="1" applyFill="1" applyBorder="1" applyAlignment="1">
      <alignment horizontal="center" vertical="center" wrapText="1"/>
    </xf>
    <xf numFmtId="0" fontId="8" fillId="8" borderId="0" xfId="0" applyFont="1" applyFill="1" applyAlignment="1">
      <alignment horizontal="center" vertical="center"/>
    </xf>
    <xf numFmtId="0" fontId="8" fillId="8" borderId="8" xfId="0" applyFont="1" applyFill="1" applyBorder="1" applyAlignment="1">
      <alignment horizontal="center" wrapText="1"/>
    </xf>
    <xf numFmtId="0" fontId="8" fillId="8" borderId="8" xfId="0" applyFont="1" applyFill="1" applyBorder="1" applyAlignment="1">
      <alignment horizontal="center" vertical="center" wrapText="1"/>
    </xf>
    <xf numFmtId="0" fontId="8" fillId="8" borderId="8"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4" fillId="0" borderId="2" xfId="0" applyFont="1" applyBorder="1" applyAlignment="1">
      <alignment horizontal="center" vertical="center"/>
    </xf>
    <xf numFmtId="164" fontId="12" fillId="9" borderId="2" xfId="0" applyNumberFormat="1" applyFont="1" applyFill="1" applyBorder="1" applyAlignment="1">
      <alignment horizontal="center" vertical="center"/>
    </xf>
    <xf numFmtId="164" fontId="3" fillId="13" borderId="1" xfId="1" applyNumberFormat="1" applyFont="1" applyFill="1" applyBorder="1" applyAlignment="1">
      <alignment horizontal="center"/>
    </xf>
    <xf numFmtId="9" fontId="3" fillId="13" borderId="1" xfId="1" applyFont="1" applyFill="1" applyBorder="1" applyAlignment="1">
      <alignment horizontal="center"/>
    </xf>
    <xf numFmtId="43" fontId="3" fillId="0" borderId="1" xfId="4" applyFont="1" applyBorder="1" applyAlignment="1">
      <alignment horizontal="center"/>
    </xf>
    <xf numFmtId="0" fontId="0" fillId="0" borderId="9" xfId="0" applyBorder="1" applyAlignment="1">
      <alignment horizontal="center" vertical="center"/>
    </xf>
    <xf numFmtId="9" fontId="3" fillId="0" borderId="1" xfId="1" applyFont="1" applyBorder="1" applyAlignment="1">
      <alignment horizontal="center"/>
    </xf>
    <xf numFmtId="9" fontId="3" fillId="0" borderId="1" xfId="1" applyFont="1" applyFill="1" applyBorder="1" applyAlignment="1">
      <alignment horizontal="center"/>
    </xf>
    <xf numFmtId="0" fontId="18" fillId="4" borderId="1" xfId="0" applyFont="1" applyFill="1" applyBorder="1" applyAlignment="1">
      <alignment horizontal="center" vertical="center" wrapText="1"/>
    </xf>
    <xf numFmtId="0" fontId="17" fillId="21" borderId="1" xfId="0" applyFont="1" applyFill="1" applyBorder="1" applyAlignment="1">
      <alignment horizontal="center" vertical="center"/>
    </xf>
    <xf numFmtId="0" fontId="18" fillId="21" borderId="1" xfId="0" applyFont="1" applyFill="1" applyBorder="1" applyAlignment="1">
      <alignment horizontal="center" vertical="center" wrapText="1"/>
    </xf>
    <xf numFmtId="0" fontId="3" fillId="21" borderId="2" xfId="0" applyFont="1" applyFill="1" applyBorder="1" applyAlignment="1">
      <alignment horizontal="center"/>
    </xf>
    <xf numFmtId="0" fontId="8" fillId="22" borderId="1" xfId="0" applyFont="1" applyFill="1" applyBorder="1" applyAlignment="1">
      <alignment horizontal="center" vertical="center"/>
    </xf>
    <xf numFmtId="0" fontId="18" fillId="7" borderId="1" xfId="0" applyFont="1" applyFill="1" applyBorder="1" applyAlignment="1">
      <alignment horizontal="center" vertical="center" wrapText="1"/>
    </xf>
    <xf numFmtId="0" fontId="12" fillId="14" borderId="9" xfId="0" applyFont="1" applyFill="1" applyBorder="1" applyAlignment="1">
      <alignment horizontal="center" vertical="center"/>
    </xf>
    <xf numFmtId="0" fontId="12" fillId="14" borderId="10" xfId="0" applyFont="1" applyFill="1" applyBorder="1" applyAlignment="1">
      <alignment horizontal="center" vertical="center"/>
    </xf>
    <xf numFmtId="0" fontId="12" fillId="14" borderId="11" xfId="0" applyFont="1" applyFill="1" applyBorder="1" applyAlignment="1">
      <alignment horizontal="center" vertical="center"/>
    </xf>
    <xf numFmtId="0" fontId="16" fillId="15" borderId="9" xfId="0" applyFont="1" applyFill="1" applyBorder="1" applyAlignment="1">
      <alignment horizontal="center" vertical="center"/>
    </xf>
    <xf numFmtId="0" fontId="16" fillId="15" borderId="10" xfId="0" applyFont="1" applyFill="1" applyBorder="1" applyAlignment="1">
      <alignment horizontal="center" vertical="center"/>
    </xf>
    <xf numFmtId="0" fontId="16" fillId="15" borderId="11" xfId="0" applyFont="1" applyFill="1" applyBorder="1" applyAlignment="1">
      <alignment horizontal="center" vertical="center"/>
    </xf>
    <xf numFmtId="0" fontId="4" fillId="17" borderId="9" xfId="0" applyFont="1" applyFill="1" applyBorder="1" applyAlignment="1">
      <alignment horizontal="center" vertical="center"/>
    </xf>
    <xf numFmtId="0" fontId="4" fillId="17" borderId="10" xfId="0" applyFont="1" applyFill="1" applyBorder="1" applyAlignment="1">
      <alignment horizontal="center" vertical="center"/>
    </xf>
    <xf numFmtId="0" fontId="4" fillId="17" borderId="11" xfId="0" applyFont="1" applyFill="1" applyBorder="1" applyAlignment="1">
      <alignment horizontal="center" vertical="center"/>
    </xf>
    <xf numFmtId="0" fontId="12" fillId="16" borderId="9" xfId="0" applyFont="1" applyFill="1" applyBorder="1" applyAlignment="1">
      <alignment horizontal="center" vertical="center"/>
    </xf>
    <xf numFmtId="0" fontId="12" fillId="16" borderId="10" xfId="0" applyFont="1" applyFill="1" applyBorder="1" applyAlignment="1">
      <alignment horizontal="center" vertical="center"/>
    </xf>
    <xf numFmtId="0" fontId="12" fillId="16" borderId="11" xfId="0" applyFont="1" applyFill="1" applyBorder="1" applyAlignment="1">
      <alignment horizontal="center" vertical="center"/>
    </xf>
    <xf numFmtId="0" fontId="4" fillId="20" borderId="12" xfId="0" applyFont="1" applyFill="1" applyBorder="1" applyAlignment="1">
      <alignment horizontal="center" vertical="center" wrapText="1"/>
    </xf>
    <xf numFmtId="0" fontId="4" fillId="20" borderId="13" xfId="0" applyFont="1" applyFill="1" applyBorder="1" applyAlignment="1">
      <alignment horizontal="center" vertical="center" wrapText="1"/>
    </xf>
    <xf numFmtId="0" fontId="4" fillId="20" borderId="14" xfId="0" applyFont="1" applyFill="1" applyBorder="1" applyAlignment="1">
      <alignment horizontal="center" vertical="center" wrapText="1"/>
    </xf>
    <xf numFmtId="0" fontId="10" fillId="10" borderId="4" xfId="0" applyFont="1" applyFill="1" applyBorder="1" applyAlignment="1">
      <alignment horizontal="center" vertical="center"/>
    </xf>
    <xf numFmtId="0" fontId="10" fillId="10" borderId="5" xfId="0" applyFont="1" applyFill="1" applyBorder="1" applyAlignment="1">
      <alignment horizontal="center" vertical="center"/>
    </xf>
    <xf numFmtId="0" fontId="10" fillId="10" borderId="6" xfId="0" applyFont="1" applyFill="1" applyBorder="1" applyAlignment="1">
      <alignment horizontal="center" vertical="center"/>
    </xf>
    <xf numFmtId="0" fontId="10" fillId="11" borderId="4" xfId="0" applyFont="1" applyFill="1" applyBorder="1" applyAlignment="1">
      <alignment horizontal="center" vertical="center"/>
    </xf>
    <xf numFmtId="0" fontId="10" fillId="11" borderId="5" xfId="0" applyFont="1" applyFill="1" applyBorder="1" applyAlignment="1">
      <alignment horizontal="center" vertical="center"/>
    </xf>
    <xf numFmtId="0" fontId="10" fillId="11" borderId="6" xfId="0" applyFont="1" applyFill="1" applyBorder="1" applyAlignment="1">
      <alignment horizontal="center" vertical="center"/>
    </xf>
    <xf numFmtId="0" fontId="10" fillId="12" borderId="4" xfId="0" applyFont="1" applyFill="1" applyBorder="1" applyAlignment="1">
      <alignment horizontal="center" vertical="center"/>
    </xf>
    <xf numFmtId="0" fontId="10" fillId="12" borderId="5" xfId="0" applyFont="1" applyFill="1" applyBorder="1" applyAlignment="1">
      <alignment horizontal="center" vertical="center"/>
    </xf>
    <xf numFmtId="0" fontId="10" fillId="12" borderId="6" xfId="0" applyFont="1" applyFill="1" applyBorder="1" applyAlignment="1">
      <alignment horizontal="center" vertical="center"/>
    </xf>
    <xf numFmtId="0" fontId="16" fillId="19" borderId="9" xfId="0" applyFont="1" applyFill="1" applyBorder="1" applyAlignment="1">
      <alignment horizontal="center" vertical="center"/>
    </xf>
    <xf numFmtId="0" fontId="16" fillId="19" borderId="10" xfId="0" applyFont="1" applyFill="1" applyBorder="1" applyAlignment="1">
      <alignment horizontal="center" vertical="center"/>
    </xf>
    <xf numFmtId="0" fontId="16" fillId="19" borderId="11" xfId="0" applyFont="1" applyFill="1" applyBorder="1" applyAlignment="1">
      <alignment horizontal="center" vertical="center"/>
    </xf>
    <xf numFmtId="0" fontId="16" fillId="18" borderId="9" xfId="0" applyFont="1" applyFill="1" applyBorder="1" applyAlignment="1">
      <alignment horizontal="center" vertical="center"/>
    </xf>
    <xf numFmtId="0" fontId="16" fillId="18" borderId="10" xfId="0" applyFont="1" applyFill="1" applyBorder="1" applyAlignment="1">
      <alignment horizontal="center" vertical="center"/>
    </xf>
    <xf numFmtId="0" fontId="16" fillId="18" borderId="11" xfId="0" applyFont="1" applyFill="1"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xf numFmtId="0" fontId="0" fillId="0" borderId="15" xfId="0" applyBorder="1"/>
  </cellXfs>
  <cellStyles count="5">
    <cellStyle name="Millares" xfId="4" builtinId="3"/>
    <cellStyle name="Normal" xfId="0" builtinId="0"/>
    <cellStyle name="Normal 2" xfId="3" xr:uid="{00000000-0005-0000-0000-000030000000}"/>
    <cellStyle name="Normal 2 2" xfId="2" xr:uid="{22C3CC89-1C23-4790-B118-D85F2A655827}"/>
    <cellStyle name="Porcentaje" xfId="1" builtinId="5"/>
  </cellStyles>
  <dxfs count="219">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10/relationships/person" Target="persons/person.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documenttasks/documenttask1.xml><?xml version="1.0" encoding="utf-8"?>
<Tasks xmlns="http://schemas.microsoft.com/office/tasks/2019/documenttasks">
  <Task id="{5371009F-B4A5-494C-85E2-73478F1D1649}">
    <Anchor>
      <Comment id="{828D942F-EBA9-4AAB-8D36-04CC393BCCAF}"/>
    </Anchor>
    <History>
      <Event time="2025-06-16T15:31:19.32" id="{420D99D3-8063-4D0A-A713-91FF9CC06EA3}">
        <Attribution userId="S::maria.perdomo@ant.gov.co::c98be611-b6cc-4416-9c5e-8338be9baa33" userName="Maria Antonia Forero Perdomo" userProvider="AD"/>
        <Anchor>
          <Comment id="{828D942F-EBA9-4AAB-8D36-04CC393BCCAF}"/>
        </Anchor>
        <Create/>
      </Event>
      <Event time="2025-06-16T15:31:19.32" id="{2B5D98D0-36C6-40B2-B192-C929EBA82C9E}">
        <Attribution userId="S::maria.perdomo@ant.gov.co::c98be611-b6cc-4416-9c5e-8338be9baa33" userName="Maria Antonia Forero Perdomo" userProvider="AD"/>
        <Anchor>
          <Comment id="{828D942F-EBA9-4AAB-8D36-04CC393BCCAF}"/>
        </Anchor>
        <Assign userId="S::daisy.delgado@ant.gov.co::da48e00c-02ff-4a88-abef-4a9fafd3d20e" userName="Daisy Zamira Delgado Mendez" userProvider="AD"/>
      </Event>
      <Event time="2025-06-16T15:31:19.32" id="{50B2CC5E-1F4D-40A2-8CF3-CA24B1FD19C9}">
        <Attribution userId="S::maria.perdomo@ant.gov.co::c98be611-b6cc-4416-9c5e-8338be9baa33" userName="Maria Antonia Forero Perdomo" userProvider="AD"/>
        <Anchor>
          <Comment id="{828D942F-EBA9-4AAB-8D36-04CC393BCCAF}"/>
        </Anchor>
        <SetTitle title="@Daisy Zamira Delgado Mendez porque el encabezado está en azul si la ruta es tableros? ajustar y tener en cuenta de ahora en adelante"/>
      </Event>
    </History>
  </Task>
</Task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ahuyama</v>
          </cell>
          <cell r="C7" t="str">
            <v>ahuyama</v>
          </cell>
        </row>
        <row r="8">
          <cell r="A8" t="str">
            <v>agricola</v>
          </cell>
          <cell r="B8" t="str">
            <v>aji</v>
          </cell>
          <cell r="C8" t="str">
            <v>ahí</v>
          </cell>
        </row>
        <row r="9">
          <cell r="A9" t="str">
            <v>agricola</v>
          </cell>
          <cell r="B9" t="str">
            <v>aji_dulce</v>
          </cell>
          <cell r="C9" t="str">
            <v>ají dulce</v>
          </cell>
        </row>
        <row r="10">
          <cell r="A10" t="str">
            <v>agricola</v>
          </cell>
          <cell r="B10" t="str">
            <v>ajonjoli</v>
          </cell>
          <cell r="C10" t="str">
            <v>ajonjolí</v>
          </cell>
        </row>
        <row r="11">
          <cell r="A11" t="str">
            <v>agricola</v>
          </cell>
          <cell r="B11" t="str">
            <v>algodon</v>
          </cell>
          <cell r="C11" t="str">
            <v>algodón</v>
          </cell>
        </row>
        <row r="12">
          <cell r="A12" t="str">
            <v>pecuaria</v>
          </cell>
          <cell r="B12" t="str">
            <v>apicultura</v>
          </cell>
          <cell r="C12" t="str">
            <v>apicultura</v>
          </cell>
        </row>
        <row r="13">
          <cell r="A13" t="str">
            <v>agricola</v>
          </cell>
          <cell r="B13" t="str">
            <v>arracacha</v>
          </cell>
          <cell r="C13" t="str">
            <v>arracacha</v>
          </cell>
        </row>
        <row r="14">
          <cell r="A14" t="str">
            <v>agricola</v>
          </cell>
          <cell r="B14" t="str">
            <v>arroz_riego</v>
          </cell>
          <cell r="C14" t="str">
            <v>arroz riego</v>
          </cell>
        </row>
        <row r="15">
          <cell r="A15" t="str">
            <v>agricola</v>
          </cell>
          <cell r="B15" t="str">
            <v>arroz_secano</v>
          </cell>
          <cell r="C15" t="str">
            <v>arroz secano</v>
          </cell>
        </row>
        <row r="16">
          <cell r="A16" t="str">
            <v>agricola</v>
          </cell>
          <cell r="B16" t="str">
            <v>arveja</v>
          </cell>
          <cell r="C16" t="str">
            <v>arveja</v>
          </cell>
        </row>
        <row r="17">
          <cell r="A17" t="str">
            <v>agricola</v>
          </cell>
          <cell r="B17" t="str">
            <v>asai</v>
          </cell>
          <cell r="C17" t="str">
            <v>açaí</v>
          </cell>
        </row>
        <row r="18">
          <cell r="A18" t="str">
            <v>pecuaria</v>
          </cell>
          <cell r="B18" t="str">
            <v>avicultura_engorde</v>
          </cell>
          <cell r="C18" t="str">
            <v>avicultura de engorde</v>
          </cell>
        </row>
        <row r="19">
          <cell r="A19" t="str">
            <v>pecuaria</v>
          </cell>
          <cell r="B19" t="str">
            <v>avicultura_postura</v>
          </cell>
          <cell r="C19" t="str">
            <v>avicultura de postura</v>
          </cell>
        </row>
        <row r="20">
          <cell r="A20" t="str">
            <v>agricola</v>
          </cell>
          <cell r="B20" t="str">
            <v>batata</v>
          </cell>
          <cell r="C20" t="str">
            <v>batata</v>
          </cell>
        </row>
        <row r="21">
          <cell r="A21" t="str">
            <v>agricola</v>
          </cell>
          <cell r="B21" t="str">
            <v>berenjena</v>
          </cell>
          <cell r="C21" t="str">
            <v>berenjena</v>
          </cell>
        </row>
        <row r="22">
          <cell r="A22" t="str">
            <v>agricola</v>
          </cell>
          <cell r="B22" t="str">
            <v>bijao</v>
          </cell>
          <cell r="C22" t="str">
            <v>bijao</v>
          </cell>
        </row>
        <row r="23">
          <cell r="A23" t="str">
            <v>agricola</v>
          </cell>
          <cell r="B23" t="str">
            <v>brocoli</v>
          </cell>
          <cell r="C23" t="str">
            <v>brócoli</v>
          </cell>
        </row>
        <row r="24">
          <cell r="A24" t="str">
            <v>pecuaria</v>
          </cell>
          <cell r="B24" t="str">
            <v>bufalos</v>
          </cell>
          <cell r="C24" t="str">
            <v>búfalos</v>
          </cell>
        </row>
        <row r="25">
          <cell r="A25" t="str">
            <v>agricola</v>
          </cell>
          <cell r="B25" t="str">
            <v>cacao</v>
          </cell>
          <cell r="C25" t="str">
            <v>cacao</v>
          </cell>
        </row>
        <row r="26">
          <cell r="A26" t="str">
            <v>agricola</v>
          </cell>
          <cell r="B26" t="str">
            <v>cacao_aguacate_criollo</v>
          </cell>
          <cell r="C26" t="str">
            <v>cacao en asocio con aguacate criollo</v>
          </cell>
        </row>
        <row r="27">
          <cell r="A27" t="str">
            <v>agricola</v>
          </cell>
          <cell r="B27" t="str">
            <v>cacao_aguacate_papelillo</v>
          </cell>
          <cell r="C27" t="str">
            <v>cacao en asocio con aguacate papelillo</v>
          </cell>
        </row>
        <row r="28">
          <cell r="A28" t="str">
            <v>agricola</v>
          </cell>
          <cell r="B28" t="str">
            <v>cacao_banano</v>
          </cell>
          <cell r="C28" t="str">
            <v>cacao en asocio con banano</v>
          </cell>
        </row>
        <row r="29">
          <cell r="A29" t="str">
            <v>agricola</v>
          </cell>
          <cell r="B29" t="str">
            <v>cacao_banano_aguacate</v>
          </cell>
          <cell r="C29" t="str">
            <v>cacao en asocio con banano y aguacate</v>
          </cell>
        </row>
        <row r="30">
          <cell r="A30" t="str">
            <v>agricola</v>
          </cell>
          <cell r="B30" t="str">
            <v>cacao_banano_aguacate_mandarina_naranja</v>
          </cell>
          <cell r="C30" t="str">
            <v>cacao en asocio con banano,aguacate, mandarina y naranja</v>
          </cell>
        </row>
        <row r="31">
          <cell r="A31" t="str">
            <v>agricola</v>
          </cell>
          <cell r="B31" t="str">
            <v>cacao_platano</v>
          </cell>
          <cell r="C31" t="str">
            <v>cacao en asocio con plátano</v>
          </cell>
        </row>
        <row r="32">
          <cell r="A32" t="str">
            <v>agricola</v>
          </cell>
          <cell r="B32" t="str">
            <v>cacao_sombrio</v>
          </cell>
          <cell r="C32" t="str">
            <v>cacao sombrío</v>
          </cell>
        </row>
        <row r="33">
          <cell r="A33" t="str">
            <v>agricola</v>
          </cell>
          <cell r="B33" t="str">
            <v>cachaco</v>
          </cell>
          <cell r="C33" t="str">
            <v>cachaco</v>
          </cell>
        </row>
        <row r="34">
          <cell r="A34" t="str">
            <v>agricola</v>
          </cell>
          <cell r="B34" t="str">
            <v>cafe</v>
          </cell>
          <cell r="C34" t="str">
            <v>café</v>
          </cell>
        </row>
        <row r="35">
          <cell r="A35" t="str">
            <v>agricola</v>
          </cell>
          <cell r="B35" t="str">
            <v>cafe_aguacate</v>
          </cell>
          <cell r="C35" t="str">
            <v>café en asocio con aguacate</v>
          </cell>
        </row>
        <row r="36">
          <cell r="A36" t="str">
            <v>agricola</v>
          </cell>
          <cell r="B36" t="str">
            <v>cafe_frijol_arbustivo</v>
          </cell>
          <cell r="C36" t="str">
            <v>café en asocio con frijol arbustivo</v>
          </cell>
        </row>
        <row r="37">
          <cell r="A37" t="str">
            <v>agricola</v>
          </cell>
          <cell r="B37" t="str">
            <v>cafe_maiz</v>
          </cell>
          <cell r="C37" t="str">
            <v>café en asocio con maíz</v>
          </cell>
        </row>
        <row r="38">
          <cell r="A38" t="str">
            <v>agricola</v>
          </cell>
          <cell r="B38" t="str">
            <v>cafe_platano</v>
          </cell>
          <cell r="C38" t="str">
            <v>café en asocio con plátano</v>
          </cell>
        </row>
        <row r="39">
          <cell r="A39" t="str">
            <v>agricola</v>
          </cell>
          <cell r="B39" t="str">
            <v>cafe_platano_frutales_forestal</v>
          </cell>
          <cell r="C39" t="str">
            <v>café en asocio con plátano, frutales y sistema forestal</v>
          </cell>
        </row>
        <row r="40">
          <cell r="A40" t="str">
            <v>agricola</v>
          </cell>
          <cell r="B40" t="str">
            <v>cafe_sombrio</v>
          </cell>
          <cell r="C40" t="str">
            <v>Café en sistema de sombrío</v>
          </cell>
        </row>
        <row r="41">
          <cell r="A41" t="str">
            <v>agricola</v>
          </cell>
          <cell r="B41" t="str">
            <v>calabacin</v>
          </cell>
          <cell r="C41" t="str">
            <v>calabacín</v>
          </cell>
        </row>
        <row r="42">
          <cell r="A42" t="str">
            <v>pecuaria</v>
          </cell>
          <cell r="B42" t="str">
            <v>camaron</v>
          </cell>
          <cell r="C42" t="str">
            <v>camarón</v>
          </cell>
        </row>
        <row r="43">
          <cell r="A43" t="str">
            <v>agricola</v>
          </cell>
          <cell r="B43" t="str">
            <v>cana</v>
          </cell>
          <cell r="C43" t="str">
            <v>caña</v>
          </cell>
        </row>
        <row r="44">
          <cell r="A44" t="str">
            <v>agricola</v>
          </cell>
          <cell r="B44" t="str">
            <v>cana_panelera</v>
          </cell>
          <cell r="C44" t="str">
            <v>caña panelera</v>
          </cell>
        </row>
        <row r="45">
          <cell r="A45" t="str">
            <v>pecuaria</v>
          </cell>
          <cell r="B45" t="str">
            <v>caprinos</v>
          </cell>
          <cell r="C45" t="str">
            <v>caprinos</v>
          </cell>
        </row>
        <row r="46">
          <cell r="A46" t="str">
            <v>agricola</v>
          </cell>
          <cell r="B46" t="str">
            <v>caucho</v>
          </cell>
          <cell r="C46" t="str">
            <v>caucho</v>
          </cell>
        </row>
        <row r="47">
          <cell r="A47" t="str">
            <v>agricola</v>
          </cell>
          <cell r="B47" t="str">
            <v>cebolla_bulbo</v>
          </cell>
          <cell r="C47" t="str">
            <v>cebolla bulbo</v>
          </cell>
        </row>
        <row r="48">
          <cell r="A48" t="str">
            <v>agricola</v>
          </cell>
          <cell r="B48" t="str">
            <v>cebolla_junca</v>
          </cell>
          <cell r="C48" t="str">
            <v>cebolla junca</v>
          </cell>
        </row>
        <row r="49">
          <cell r="A49" t="str">
            <v>agricola</v>
          </cell>
          <cell r="B49" t="str">
            <v>chontaduro</v>
          </cell>
          <cell r="C49" t="str">
            <v>chontaduro</v>
          </cell>
        </row>
        <row r="50">
          <cell r="A50" t="str">
            <v>agricola</v>
          </cell>
          <cell r="B50" t="str">
            <v>cilantro</v>
          </cell>
          <cell r="C50" t="str">
            <v>cilantro</v>
          </cell>
        </row>
        <row r="51">
          <cell r="A51" t="str">
            <v>agricola</v>
          </cell>
          <cell r="B51" t="str">
            <v>cilantro_morron</v>
          </cell>
          <cell r="C51" t="str">
            <v>cilantro morrón</v>
          </cell>
        </row>
        <row r="52">
          <cell r="A52" t="str">
            <v>agricola</v>
          </cell>
          <cell r="B52" t="str">
            <v>ciruela</v>
          </cell>
          <cell r="C52" t="str">
            <v>ciruela</v>
          </cell>
        </row>
        <row r="53">
          <cell r="A53" t="str">
            <v>agricola</v>
          </cell>
          <cell r="B53" t="str">
            <v>ciruela_castilla</v>
          </cell>
          <cell r="C53" t="str">
            <v>ciruela castilla</v>
          </cell>
        </row>
        <row r="54">
          <cell r="A54" t="str">
            <v>agricola</v>
          </cell>
          <cell r="B54" t="str">
            <v>ciruela_costena</v>
          </cell>
          <cell r="C54" t="str">
            <v>ciruela costeña</v>
          </cell>
        </row>
        <row r="55">
          <cell r="A55" t="str">
            <v>agricola</v>
          </cell>
          <cell r="B55" t="str">
            <v>citricos</v>
          </cell>
          <cell r="C55" t="str">
            <v>cítricos</v>
          </cell>
        </row>
        <row r="56">
          <cell r="A56" t="str">
            <v>agricola</v>
          </cell>
          <cell r="B56" t="str">
            <v>coco</v>
          </cell>
          <cell r="C56" t="str">
            <v>coco</v>
          </cell>
        </row>
        <row r="57">
          <cell r="A57" t="str">
            <v>pecuaria</v>
          </cell>
          <cell r="B57" t="str">
            <v>codornices</v>
          </cell>
          <cell r="C57" t="str">
            <v>codornices</v>
          </cell>
        </row>
        <row r="58">
          <cell r="A58" t="str">
            <v>agricola</v>
          </cell>
          <cell r="B58" t="str">
            <v>coliflor</v>
          </cell>
          <cell r="C58" t="str">
            <v>coliflor</v>
          </cell>
        </row>
        <row r="59">
          <cell r="A59" t="str">
            <v>pecuaria</v>
          </cell>
          <cell r="B59" t="str">
            <v>cunicultura</v>
          </cell>
          <cell r="C59" t="str">
            <v>cunicultura</v>
          </cell>
        </row>
        <row r="60">
          <cell r="A60" t="str">
            <v>pecuaria</v>
          </cell>
          <cell r="B60" t="str">
            <v>cuyicultura</v>
          </cell>
          <cell r="C60" t="str">
            <v>cuyicultura</v>
          </cell>
        </row>
        <row r="61">
          <cell r="A61" t="str">
            <v>agricola</v>
          </cell>
          <cell r="B61" t="str">
            <v>espinaca</v>
          </cell>
          <cell r="C61" t="str">
            <v>espinaca</v>
          </cell>
        </row>
        <row r="62">
          <cell r="A62" t="str">
            <v>agricola</v>
          </cell>
          <cell r="B62" t="str">
            <v>fique</v>
          </cell>
          <cell r="C62" t="str">
            <v>fique</v>
          </cell>
        </row>
        <row r="63">
          <cell r="A63" t="str">
            <v>agricola</v>
          </cell>
          <cell r="B63" t="str">
            <v>frijol</v>
          </cell>
          <cell r="C63" t="str">
            <v>frijol</v>
          </cell>
        </row>
        <row r="64">
          <cell r="A64" t="str">
            <v>agricola</v>
          </cell>
          <cell r="B64" t="str">
            <v>frijol_arbustivo</v>
          </cell>
          <cell r="C64" t="str">
            <v>frjiol arbustivo</v>
          </cell>
        </row>
        <row r="65">
          <cell r="A65" t="str">
            <v>agricola</v>
          </cell>
          <cell r="B65" t="str">
            <v>frijol_caraota</v>
          </cell>
          <cell r="C65" t="str">
            <v>frijol caraota</v>
          </cell>
        </row>
        <row r="66">
          <cell r="A66" t="str">
            <v>agricola</v>
          </cell>
          <cell r="B66" t="str">
            <v>frijol_caupi</v>
          </cell>
          <cell r="C66" t="str">
            <v>frijol caupí</v>
          </cell>
        </row>
        <row r="67">
          <cell r="A67" t="str">
            <v>agricola</v>
          </cell>
          <cell r="B67" t="str">
            <v>frijol_cabeza_negra</v>
          </cell>
          <cell r="C67" t="str">
            <v>frijol cabeza negra</v>
          </cell>
        </row>
        <row r="68">
          <cell r="A68" t="str">
            <v>agricola</v>
          </cell>
          <cell r="B68" t="str">
            <v>frijol_rosado_zaragoza</v>
          </cell>
          <cell r="C68" t="str">
            <v>frijol rosado zaragoza</v>
          </cell>
        </row>
        <row r="69">
          <cell r="A69" t="str">
            <v>agricola</v>
          </cell>
          <cell r="B69" t="str">
            <v>frijol_voluble</v>
          </cell>
          <cell r="C69" t="str">
            <v>frijol voluble</v>
          </cell>
        </row>
        <row r="70">
          <cell r="A70" t="str">
            <v>agricola</v>
          </cell>
          <cell r="B70" t="str">
            <v>frijol_zaragoza</v>
          </cell>
          <cell r="C70" t="str">
            <v>frijol zaragoza</v>
          </cell>
        </row>
        <row r="71">
          <cell r="A71" t="str">
            <v>pecuaria</v>
          </cell>
          <cell r="B71" t="str">
            <v>ganaderia_carne</v>
          </cell>
          <cell r="C71" t="str">
            <v>ganadería de carne</v>
          </cell>
        </row>
        <row r="72">
          <cell r="A72" t="str">
            <v>pecuaria</v>
          </cell>
          <cell r="B72" t="str">
            <v>ganaderia_dp</v>
          </cell>
          <cell r="C72" t="str">
            <v>ganadería doble propósito</v>
          </cell>
        </row>
        <row r="73">
          <cell r="A73" t="str">
            <v>pecuaria</v>
          </cell>
          <cell r="B73" t="str">
            <v>ganaderia_leche</v>
          </cell>
          <cell r="C73" t="str">
            <v>ganadería de leche</v>
          </cell>
        </row>
        <row r="74">
          <cell r="A74" t="str">
            <v>agricola</v>
          </cell>
          <cell r="B74" t="str">
            <v>granadilla</v>
          </cell>
          <cell r="C74" t="str">
            <v>granadilla</v>
          </cell>
        </row>
        <row r="75">
          <cell r="A75" t="str">
            <v>agricola</v>
          </cell>
          <cell r="B75" t="str">
            <v>guandul</v>
          </cell>
          <cell r="C75" t="str">
            <v>guandul</v>
          </cell>
        </row>
        <row r="76">
          <cell r="A76" t="str">
            <v>agricola</v>
          </cell>
          <cell r="B76" t="str">
            <v>guayaba</v>
          </cell>
          <cell r="C76" t="str">
            <v>guayaba</v>
          </cell>
        </row>
        <row r="77">
          <cell r="A77" t="str">
            <v>agricola</v>
          </cell>
          <cell r="B77" t="str">
            <v>gulupa</v>
          </cell>
          <cell r="C77" t="str">
            <v>gulupa</v>
          </cell>
        </row>
        <row r="78">
          <cell r="A78" t="str">
            <v>agricola</v>
          </cell>
          <cell r="B78" t="str">
            <v>hortalizas*</v>
          </cell>
          <cell r="C78" t="str">
            <v>hortalizas</v>
          </cell>
        </row>
        <row r="79">
          <cell r="A79" t="str">
            <v>agricola</v>
          </cell>
          <cell r="B79" t="str">
            <v>lechuga_gourmet</v>
          </cell>
          <cell r="C79" t="str">
            <v>lechuga gourmet</v>
          </cell>
        </row>
        <row r="80">
          <cell r="A80" t="str">
            <v>agricola</v>
          </cell>
          <cell r="B80" t="str">
            <v xml:space="preserve">lechuga </v>
          </cell>
          <cell r="C80" t="str">
            <v>lechuga</v>
          </cell>
        </row>
        <row r="81">
          <cell r="A81" t="str">
            <v>agricola</v>
          </cell>
          <cell r="B81" t="str">
            <v>limon</v>
          </cell>
          <cell r="C81" t="str">
            <v>limón</v>
          </cell>
        </row>
        <row r="82">
          <cell r="A82" t="str">
            <v>agricola</v>
          </cell>
          <cell r="B82" t="str">
            <v>limon_castilla</v>
          </cell>
          <cell r="C82" t="str">
            <v>limón de castilla</v>
          </cell>
        </row>
        <row r="83">
          <cell r="A83" t="str">
            <v>agricola</v>
          </cell>
          <cell r="B83" t="str">
            <v>limon_criollo</v>
          </cell>
          <cell r="C83" t="str">
            <v>limón criollo</v>
          </cell>
        </row>
        <row r="84">
          <cell r="A84" t="str">
            <v>agricola</v>
          </cell>
          <cell r="B84" t="str">
            <v>limon_mandarino</v>
          </cell>
          <cell r="C84" t="str">
            <v>limón mandarino</v>
          </cell>
        </row>
        <row r="85">
          <cell r="A85" t="str">
            <v>agricola</v>
          </cell>
          <cell r="B85" t="str">
            <v>limon_castilla_limon_mandarino</v>
          </cell>
          <cell r="C85" t="str">
            <v>limón de castilla y limón mandarino</v>
          </cell>
        </row>
        <row r="86">
          <cell r="A86" t="str">
            <v>agricola</v>
          </cell>
          <cell r="B86" t="str">
            <v>limon_tahiti</v>
          </cell>
          <cell r="C86" t="str">
            <v>limón Tahití</v>
          </cell>
        </row>
        <row r="87">
          <cell r="A87" t="str">
            <v>agricola</v>
          </cell>
          <cell r="B87" t="str">
            <v>maiz</v>
          </cell>
          <cell r="C87" t="str">
            <v>maíz</v>
          </cell>
        </row>
        <row r="88">
          <cell r="A88" t="str">
            <v>agricola</v>
          </cell>
          <cell r="B88" t="str">
            <v>maiz_amarillo</v>
          </cell>
          <cell r="C88" t="str">
            <v xml:space="preserve">Maíz amarillo </v>
          </cell>
        </row>
        <row r="89">
          <cell r="A89" t="str">
            <v>agricola</v>
          </cell>
          <cell r="B89" t="str">
            <v>maiz_amarillo_tradicional</v>
          </cell>
          <cell r="C89" t="str">
            <v>maíz amarillo  tradicional</v>
          </cell>
        </row>
        <row r="90">
          <cell r="A90" t="str">
            <v>agricola</v>
          </cell>
          <cell r="B90" t="str">
            <v>maiz_blanco</v>
          </cell>
          <cell r="C90" t="str">
            <v>Maíz blanco tradicional</v>
          </cell>
        </row>
        <row r="91">
          <cell r="A91" t="str">
            <v>agricola</v>
          </cell>
          <cell r="B91" t="str">
            <v>maiz_blanco_tradicional</v>
          </cell>
          <cell r="C91" t="str">
            <v>maíz blanco tradicional</v>
          </cell>
        </row>
        <row r="92">
          <cell r="A92" t="str">
            <v>agricola</v>
          </cell>
          <cell r="B92" t="str">
            <v>maiz_puya</v>
          </cell>
          <cell r="C92" t="str">
            <v>maíz puya</v>
          </cell>
        </row>
        <row r="93">
          <cell r="A93" t="str">
            <v>agricola</v>
          </cell>
          <cell r="B93" t="str">
            <v>maiz_tecnificado</v>
          </cell>
          <cell r="C93" t="str">
            <v>maíz tecnificado</v>
          </cell>
        </row>
        <row r="94">
          <cell r="A94" t="str">
            <v>agricola</v>
          </cell>
          <cell r="B94" t="str">
            <v>maiz_tradicional</v>
          </cell>
          <cell r="C94" t="str">
            <v>maíz tradicional</v>
          </cell>
        </row>
        <row r="95">
          <cell r="A95" t="str">
            <v>agricola</v>
          </cell>
          <cell r="B95" t="str">
            <v>malanga</v>
          </cell>
          <cell r="C95" t="str">
            <v>malanga</v>
          </cell>
        </row>
        <row r="96">
          <cell r="A96" t="str">
            <v>agricola</v>
          </cell>
          <cell r="B96" t="str">
            <v>mamoncillo</v>
          </cell>
          <cell r="C96" t="str">
            <v>mamoncillo</v>
          </cell>
        </row>
        <row r="97">
          <cell r="A97" t="str">
            <v>agricola</v>
          </cell>
          <cell r="B97" t="str">
            <v>mango</v>
          </cell>
          <cell r="C97" t="str">
            <v>mango</v>
          </cell>
        </row>
        <row r="98">
          <cell r="A98" t="str">
            <v>agricola</v>
          </cell>
          <cell r="B98" t="str">
            <v>mango_hilaza</v>
          </cell>
          <cell r="C98" t="str">
            <v>mango hilaza</v>
          </cell>
        </row>
        <row r="99">
          <cell r="A99" t="str">
            <v>agricola</v>
          </cell>
          <cell r="B99" t="str">
            <v>mango_keitt</v>
          </cell>
          <cell r="C99" t="str">
            <v>mango keitt</v>
          </cell>
        </row>
        <row r="100">
          <cell r="A100" t="str">
            <v>agricola</v>
          </cell>
          <cell r="B100" t="str">
            <v>mango_tommy</v>
          </cell>
          <cell r="C100" t="str">
            <v>mango tommy</v>
          </cell>
        </row>
        <row r="101">
          <cell r="A101" t="str">
            <v>agricola</v>
          </cell>
          <cell r="B101" t="str">
            <v>maracuya</v>
          </cell>
          <cell r="C101" t="str">
            <v>maracuyá</v>
          </cell>
        </row>
        <row r="102">
          <cell r="A102" t="str">
            <v>agricola</v>
          </cell>
          <cell r="B102" t="str">
            <v>melon</v>
          </cell>
          <cell r="C102" t="str">
            <v xml:space="preserve">melón </v>
          </cell>
        </row>
        <row r="103">
          <cell r="A103" t="str">
            <v>agricola</v>
          </cell>
          <cell r="B103" t="str">
            <v>mora</v>
          </cell>
          <cell r="C103" t="str">
            <v>mora</v>
          </cell>
        </row>
        <row r="104">
          <cell r="A104" t="str">
            <v>agricola</v>
          </cell>
          <cell r="B104" t="str">
            <v>name</v>
          </cell>
          <cell r="C104" t="str">
            <v>ñame</v>
          </cell>
        </row>
        <row r="105">
          <cell r="A105" t="str">
            <v>agricola</v>
          </cell>
          <cell r="B105" t="str">
            <v>name_diamante</v>
          </cell>
          <cell r="C105" t="str">
            <v>ñame diamante</v>
          </cell>
        </row>
        <row r="106">
          <cell r="A106" t="str">
            <v>agricola</v>
          </cell>
          <cell r="B106" t="str">
            <v>name_espino</v>
          </cell>
          <cell r="C106" t="str">
            <v>ñame espino</v>
          </cell>
        </row>
        <row r="107">
          <cell r="A107" t="str">
            <v>agricola</v>
          </cell>
          <cell r="B107" t="str">
            <v>naranja</v>
          </cell>
          <cell r="C107" t="str">
            <v>naranja</v>
          </cell>
        </row>
        <row r="108">
          <cell r="A108" t="str">
            <v>agricola</v>
          </cell>
          <cell r="B108" t="str">
            <v>naranja_valencia</v>
          </cell>
          <cell r="C108" t="str">
            <v>naranja valencia</v>
          </cell>
        </row>
        <row r="109">
          <cell r="A109" t="str">
            <v>pecuaria</v>
          </cell>
          <cell r="B109" t="str">
            <v>ovinos</v>
          </cell>
          <cell r="C109" t="str">
            <v>ovinos</v>
          </cell>
        </row>
        <row r="110">
          <cell r="A110" t="str">
            <v>agricola</v>
          </cell>
          <cell r="B110" t="str">
            <v>palma_aceite</v>
          </cell>
          <cell r="C110" t="str">
            <v>palma de aceite</v>
          </cell>
        </row>
        <row r="111">
          <cell r="A111" t="str">
            <v>agricola</v>
          </cell>
          <cell r="B111" t="str">
            <v>papa</v>
          </cell>
          <cell r="C111" t="str">
            <v>papa</v>
          </cell>
        </row>
        <row r="112">
          <cell r="A112" t="str">
            <v>agricola</v>
          </cell>
          <cell r="B112" t="str">
            <v>papa_criolla</v>
          </cell>
          <cell r="C112" t="str">
            <v>papa criolla</v>
          </cell>
        </row>
        <row r="113">
          <cell r="A113" t="str">
            <v>agricola</v>
          </cell>
          <cell r="B113" t="str">
            <v>papaya</v>
          </cell>
          <cell r="C113" t="str">
            <v>papaya</v>
          </cell>
        </row>
        <row r="114">
          <cell r="A114" t="str">
            <v>agricola</v>
          </cell>
          <cell r="B114" t="str">
            <v>patilla</v>
          </cell>
          <cell r="C114" t="str">
            <v>patilla</v>
          </cell>
        </row>
        <row r="115">
          <cell r="A115" t="str">
            <v>agricola</v>
          </cell>
          <cell r="B115" t="str">
            <v>pepino_guiso</v>
          </cell>
          <cell r="C115" t="str">
            <v>pepino guiso</v>
          </cell>
        </row>
        <row r="116">
          <cell r="A116" t="str">
            <v>pecuaria</v>
          </cell>
          <cell r="B116" t="str">
            <v>piangua</v>
          </cell>
          <cell r="C116" t="str">
            <v>piangua</v>
          </cell>
        </row>
        <row r="117">
          <cell r="A117" t="str">
            <v>agricola</v>
          </cell>
          <cell r="B117" t="str">
            <v>pimienta</v>
          </cell>
          <cell r="C117" t="str">
            <v>pimienta</v>
          </cell>
        </row>
        <row r="118">
          <cell r="A118" t="str">
            <v>agricola</v>
          </cell>
          <cell r="B118" t="str">
            <v>pimenton</v>
          </cell>
          <cell r="C118" t="str">
            <v>pimentón</v>
          </cell>
        </row>
        <row r="119">
          <cell r="A119" t="str">
            <v>agricola</v>
          </cell>
          <cell r="B119" t="str">
            <v>pimientos</v>
          </cell>
          <cell r="C119" t="str">
            <v>pimientos</v>
          </cell>
        </row>
        <row r="120">
          <cell r="A120" t="str">
            <v>agricola</v>
          </cell>
          <cell r="B120" t="str">
            <v>piña</v>
          </cell>
          <cell r="C120" t="str">
            <v>piña</v>
          </cell>
        </row>
        <row r="121">
          <cell r="A121" t="str">
            <v>pecuaria</v>
          </cell>
          <cell r="B121" t="str">
            <v>piscicultura_bocachico</v>
          </cell>
          <cell r="C121" t="str">
            <v>piscicultura</v>
          </cell>
        </row>
        <row r="122">
          <cell r="A122" t="str">
            <v>pecuaria</v>
          </cell>
          <cell r="B122" t="str">
            <v>piscicultura_cachama</v>
          </cell>
          <cell r="C122" t="str">
            <v>piscicultura cachama</v>
          </cell>
        </row>
        <row r="123">
          <cell r="A123" t="str">
            <v>pecuaria</v>
          </cell>
          <cell r="B123" t="str">
            <v>piscicultura_cachama_bocachico</v>
          </cell>
          <cell r="C123" t="str">
            <v>piscicultura cachama bocachico</v>
          </cell>
        </row>
        <row r="124">
          <cell r="A124" t="str">
            <v>pecuaria</v>
          </cell>
          <cell r="B124" t="str">
            <v>piscicultura_tilapia</v>
          </cell>
          <cell r="C124" t="str">
            <v>piscicultura tilapia</v>
          </cell>
        </row>
        <row r="125">
          <cell r="A125" t="str">
            <v>pecuaria</v>
          </cell>
          <cell r="B125" t="str">
            <v>piscicultura_tilapia_bocachico</v>
          </cell>
          <cell r="C125" t="str">
            <v>piscicultura tilapia y bocachico</v>
          </cell>
        </row>
        <row r="126">
          <cell r="A126" t="str">
            <v>pecuaria</v>
          </cell>
          <cell r="B126" t="str">
            <v>piscicultura_tilapia_cachama</v>
          </cell>
          <cell r="C126" t="str">
            <v>piscicultura tilapia y cachama</v>
          </cell>
        </row>
        <row r="127">
          <cell r="A127" t="str">
            <v>pecuaria</v>
          </cell>
          <cell r="B127" t="str">
            <v>piscicultura_trucha</v>
          </cell>
          <cell r="C127" t="str">
            <v>piscicultura trucha</v>
          </cell>
        </row>
        <row r="128">
          <cell r="A128" t="str">
            <v>agricola</v>
          </cell>
          <cell r="B128" t="str">
            <v>platano</v>
          </cell>
          <cell r="C128" t="str">
            <v>plátano</v>
          </cell>
        </row>
        <row r="129">
          <cell r="A129" t="str">
            <v>agricola</v>
          </cell>
          <cell r="B129" t="str">
            <v>platano_harton</v>
          </cell>
          <cell r="C129" t="str">
            <v>plátano hartón</v>
          </cell>
        </row>
        <row r="130">
          <cell r="A130" t="str">
            <v>pecuaria</v>
          </cell>
          <cell r="B130" t="str">
            <v>porcicultura_ceba</v>
          </cell>
          <cell r="C130" t="str">
            <v>porcicultura de ceba</v>
          </cell>
        </row>
        <row r="131">
          <cell r="A131" t="str">
            <v>pecuaria</v>
          </cell>
          <cell r="B131" t="str">
            <v>porcicultura_ciclo_completo</v>
          </cell>
          <cell r="C131" t="str">
            <v>porcicultura de ciclo completo</v>
          </cell>
        </row>
        <row r="132">
          <cell r="A132" t="str">
            <v>pecuaria</v>
          </cell>
          <cell r="B132" t="str">
            <v>porcicultura_cria</v>
          </cell>
          <cell r="C132" t="str">
            <v>porcicultura de cría</v>
          </cell>
        </row>
        <row r="133">
          <cell r="A133" t="str">
            <v>pecuaria</v>
          </cell>
          <cell r="B133" t="str">
            <v>porcicultura_cria_levante</v>
          </cell>
          <cell r="C133" t="str">
            <v>porcicultura de cría y levante</v>
          </cell>
        </row>
        <row r="134">
          <cell r="A134" t="str">
            <v>agricola</v>
          </cell>
          <cell r="B134" t="str">
            <v>remolacha</v>
          </cell>
          <cell r="C134" t="str">
            <v>remolacha</v>
          </cell>
        </row>
        <row r="135">
          <cell r="A135" t="str">
            <v>agricola</v>
          </cell>
          <cell r="B135" t="str">
            <v>sacha_inchi</v>
          </cell>
          <cell r="C135" t="str">
            <v>sacha inchi</v>
          </cell>
        </row>
        <row r="136">
          <cell r="A136" t="str">
            <v>agricola</v>
          </cell>
          <cell r="B136" t="str">
            <v>sorgo</v>
          </cell>
          <cell r="C136" t="str">
            <v>sorgo</v>
          </cell>
        </row>
        <row r="137">
          <cell r="A137" t="str">
            <v>agricola</v>
          </cell>
          <cell r="B137" t="str">
            <v>stevia</v>
          </cell>
          <cell r="C137" t="str">
            <v>stevia</v>
          </cell>
        </row>
        <row r="138">
          <cell r="A138" t="str">
            <v>agricola</v>
          </cell>
          <cell r="B138" t="str">
            <v>tomate_arbol</v>
          </cell>
          <cell r="C138" t="str">
            <v>tomate de árbol</v>
          </cell>
        </row>
        <row r="139">
          <cell r="A139" t="str">
            <v>agricola</v>
          </cell>
          <cell r="B139" t="str">
            <v>tomate_cherry</v>
          </cell>
          <cell r="C139" t="str">
            <v>tomate cherry</v>
          </cell>
        </row>
        <row r="140">
          <cell r="A140" t="str">
            <v>agricola</v>
          </cell>
          <cell r="B140" t="str">
            <v>tomate_mesa</v>
          </cell>
          <cell r="C140" t="str">
            <v>tomate de mesa</v>
          </cell>
        </row>
        <row r="141">
          <cell r="A141" t="str">
            <v>agricola</v>
          </cell>
          <cell r="B141" t="str">
            <v>uchuva</v>
          </cell>
          <cell r="C141" t="str">
            <v>uchuva</v>
          </cell>
        </row>
        <row r="142">
          <cell r="A142" t="str">
            <v>agricola</v>
          </cell>
          <cell r="B142" t="str">
            <v>yuca</v>
          </cell>
          <cell r="C142" t="str">
            <v>yuca</v>
          </cell>
        </row>
        <row r="143">
          <cell r="A143" t="str">
            <v>agricola</v>
          </cell>
          <cell r="B143" t="str">
            <v>yuca_industrial</v>
          </cell>
          <cell r="C143" t="str">
            <v>yuca para uso industrial</v>
          </cell>
        </row>
        <row r="144">
          <cell r="A144" t="str">
            <v>agricola</v>
          </cell>
          <cell r="B144" t="str">
            <v>yuca_maiz</v>
          </cell>
          <cell r="C144" t="str">
            <v>yuca en asocio con maíz</v>
          </cell>
        </row>
        <row r="145">
          <cell r="A145" t="str">
            <v>agricola</v>
          </cell>
          <cell r="B145" t="str">
            <v>yuca_maiz_ahuyama</v>
          </cell>
          <cell r="C145" t="str">
            <v>yuca en asocio con maíz y ahuyama</v>
          </cell>
        </row>
        <row r="146">
          <cell r="A146" t="str">
            <v>agricola</v>
          </cell>
          <cell r="B146" t="str">
            <v>yuca_maiz_name</v>
          </cell>
          <cell r="C146" t="str">
            <v>yuca en asocio con maíz y ñame</v>
          </cell>
        </row>
        <row r="147">
          <cell r="A147" t="str">
            <v>agricola</v>
          </cell>
          <cell r="B147" t="str">
            <v>yuca_maiz_name_patilla</v>
          </cell>
          <cell r="C147" t="str">
            <v>Yuca en asocio con maíz, ñame y patilla</v>
          </cell>
        </row>
        <row r="148">
          <cell r="A148" t="str">
            <v>agricola</v>
          </cell>
          <cell r="B148" t="str">
            <v>yuca_maiz_patilla</v>
          </cell>
          <cell r="C148" t="str">
            <v>yuca en asocio con maíz y patilla</v>
          </cell>
        </row>
        <row r="149">
          <cell r="A149" t="str">
            <v>agricola</v>
          </cell>
          <cell r="B149" t="str">
            <v>zanahoria</v>
          </cell>
          <cell r="C149" t="str">
            <v>zanahoria</v>
          </cell>
        </row>
        <row r="150">
          <cell r="A150" t="str">
            <v>agricola</v>
          </cell>
          <cell r="B150" t="str">
            <v>patilla_melon</v>
          </cell>
          <cell r="C150" t="str">
            <v>patilla en asocio con melón</v>
          </cell>
        </row>
        <row r="151">
          <cell r="A151" t="str">
            <v>agricola</v>
          </cell>
          <cell r="B151" t="str">
            <v>tabaco</v>
          </cell>
          <cell r="C151" t="str">
            <v>tabaco</v>
          </cell>
        </row>
        <row r="152">
          <cell r="A152" t="str">
            <v>agricola</v>
          </cell>
          <cell r="B152" t="str">
            <v>ajonjoli</v>
          </cell>
          <cell r="C152" t="str">
            <v>ajonjolí</v>
          </cell>
        </row>
        <row r="153">
          <cell r="A153" t="str">
            <v>agricola</v>
          </cell>
          <cell r="B153" t="str">
            <v>mamoncillo</v>
          </cell>
          <cell r="C153" t="str">
            <v>mamoncillo</v>
          </cell>
        </row>
        <row r="154">
          <cell r="A154" t="str">
            <v>agricola</v>
          </cell>
          <cell r="B154" t="str">
            <v>yuca_name</v>
          </cell>
          <cell r="C154" t="str">
            <v>yuca en asocio con ñame</v>
          </cell>
        </row>
        <row r="155">
          <cell r="A155" t="str">
            <v>agricola</v>
          </cell>
          <cell r="B155" t="str">
            <v>hierbabuena</v>
          </cell>
          <cell r="C155" t="str">
            <v>hierbabuena</v>
          </cell>
        </row>
        <row r="156">
          <cell r="A156" t="str">
            <v>agricola</v>
          </cell>
          <cell r="B156" t="str">
            <v>frijol_zaragoza</v>
          </cell>
          <cell r="C156" t="str">
            <v>frijol zaragoza</v>
          </cell>
        </row>
        <row r="157">
          <cell r="A157" t="str">
            <v>agricola</v>
          </cell>
          <cell r="B157" t="str">
            <v>soya</v>
          </cell>
          <cell r="C157" t="str">
            <v>soya</v>
          </cell>
        </row>
        <row r="158">
          <cell r="A158" t="str">
            <v>agricola</v>
          </cell>
          <cell r="B158" t="str">
            <v>uva</v>
          </cell>
          <cell r="C158" t="str">
            <v>uva</v>
          </cell>
        </row>
        <row r="159">
          <cell r="A159" t="str">
            <v>agricola</v>
          </cell>
          <cell r="B159" t="str">
            <v>repollo</v>
          </cell>
          <cell r="C159" t="str">
            <v>repollo</v>
          </cell>
        </row>
        <row r="160">
          <cell r="A160" t="str">
            <v>agricola</v>
          </cell>
          <cell r="B160" t="str">
            <v>cilantro_repollo</v>
          </cell>
          <cell r="C160" t="str">
            <v>cilantro_repollo</v>
          </cell>
        </row>
        <row r="161">
          <cell r="A161" t="str">
            <v>agricola</v>
          </cell>
          <cell r="B161" t="str">
            <v>banano</v>
          </cell>
          <cell r="C161" t="str">
            <v>banano</v>
          </cell>
        </row>
        <row r="162">
          <cell r="A162" t="str">
            <v>agricola</v>
          </cell>
          <cell r="B162" t="str">
            <v>maiz puya</v>
          </cell>
          <cell r="C162" t="str">
            <v>maíz puya</v>
          </cell>
        </row>
        <row r="163">
          <cell r="A163" t="str">
            <v>agricola</v>
          </cell>
          <cell r="B163" t="str">
            <v>maiz amarillo</v>
          </cell>
          <cell r="C163" t="str">
            <v>maíz amarillo</v>
          </cell>
        </row>
        <row r="164">
          <cell r="A164" t="str">
            <v>agricola</v>
          </cell>
          <cell r="B164" t="str">
            <v>mandarina</v>
          </cell>
          <cell r="C164" t="str">
            <v>mandarina</v>
          </cell>
        </row>
        <row r="165">
          <cell r="A165" t="str">
            <v>agricola</v>
          </cell>
          <cell r="B165" t="str">
            <v>cacao_platano_limon</v>
          </cell>
          <cell r="C165" t="str">
            <v>cacao_plátano_limón</v>
          </cell>
        </row>
        <row r="166">
          <cell r="A166" t="str">
            <v>agricola</v>
          </cell>
          <cell r="B166" t="str">
            <v>limon_mandarina</v>
          </cell>
          <cell r="C166" t="str">
            <v xml:space="preserve">limón_mandarina </v>
          </cell>
        </row>
        <row r="167">
          <cell r="A167" t="str">
            <v>agricola</v>
          </cell>
          <cell r="B167"/>
        </row>
        <row r="168">
          <cell r="A168" t="str">
            <v>agricola</v>
          </cell>
          <cell r="B168"/>
        </row>
      </sheetData>
      <sheetData sheetId="1"/>
      <sheetData sheetId="2"/>
    </sheetDataSet>
  </externalBook>
</externalLink>
</file>

<file path=xl/persons/person.xml><?xml version="1.0" encoding="utf-8"?>
<personList xmlns="http://schemas.microsoft.com/office/spreadsheetml/2018/threadedcomments" xmlns:x="http://schemas.openxmlformats.org/spreadsheetml/2006/main">
  <person displayName="Daisy Zamira Delgado Mendez" id="{B7ACC3FE-8088-4AD4-BDE9-1729DAA06D9F}" userId="daisy.delgado@ant.gov.co" providerId="PeoplePicker"/>
  <person displayName="Maria Antonia Forero Perdomo" id="{05F4A406-8686-48C1-B89A-0A13E01DD591}" userId="S::maria.perdomo@ant.gov.co::c98be611-b6cc-4416-9c5e-8338be9baa33"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J1" dT="2025-06-16T15:31:19.25" personId="{05F4A406-8686-48C1-B89A-0A13E01DD591}" id="{828D942F-EBA9-4AAB-8D36-04CC393BCCAF}">
    <text>@Daisy Zamira Delgado Mendez  porque el encabezado está en azul si la ruta es tableros? ajustar y tener en cuenta de ahora en adelante</text>
    <mentions>
      <mention mentionpersonId="{B7ACC3FE-8088-4AD4-BDE9-1729DAA06D9F}" mentionId="{28AD49EB-016C-4B72-ABCF-28BC12E68294}" startIndex="0" length="28"/>
    </mentions>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5" Type="http://schemas.microsoft.com/office/2019/04/relationships/documenttask" Target="../documenttasks/documenttask1.xm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K177"/>
  <sheetViews>
    <sheetView tabSelected="1" zoomScale="80" zoomScaleNormal="80" workbookViewId="0">
      <pane ySplit="1" topLeftCell="C5" activePane="bottomLeft" state="frozen"/>
      <selection pane="bottomLeft" activeCell="L16" sqref="L16"/>
    </sheetView>
  </sheetViews>
  <sheetFormatPr defaultColWidth="11.42578125" defaultRowHeight="15"/>
  <cols>
    <col min="1" max="1" width="16.42578125" style="1" customWidth="1"/>
    <col min="2" max="2" width="11.42578125" style="1"/>
    <col min="3" max="3" width="20.140625" style="1" customWidth="1"/>
    <col min="4" max="4" width="21.5703125" style="1" customWidth="1"/>
    <col min="5" max="5" width="18" style="1" customWidth="1"/>
    <col min="6" max="6" width="19.7109375" style="1" customWidth="1"/>
    <col min="7" max="7" width="20.140625" style="1" customWidth="1"/>
    <col min="8" max="8" width="22.140625" style="1" customWidth="1"/>
    <col min="9" max="9" width="18" style="1" customWidth="1"/>
    <col min="10" max="10" width="15.85546875" style="1" customWidth="1"/>
    <col min="11" max="16384" width="11.42578125" style="1"/>
  </cols>
  <sheetData>
    <row r="1" spans="1:11">
      <c r="A1" s="3" t="s">
        <v>0</v>
      </c>
      <c r="B1" s="3"/>
      <c r="C1" s="3" t="s">
        <v>1</v>
      </c>
      <c r="D1" s="3" t="s">
        <v>2</v>
      </c>
      <c r="E1" s="3" t="s">
        <v>3</v>
      </c>
      <c r="F1" s="3" t="s">
        <v>4</v>
      </c>
      <c r="G1" s="3" t="s">
        <v>5</v>
      </c>
      <c r="H1" s="3" t="s">
        <v>6</v>
      </c>
      <c r="I1" s="3" t="s">
        <v>7</v>
      </c>
      <c r="J1" s="3" t="s">
        <v>8</v>
      </c>
    </row>
    <row r="2" spans="1:11">
      <c r="A2" s="78" t="s">
        <v>9</v>
      </c>
      <c r="B2" s="24" t="s">
        <v>10</v>
      </c>
      <c r="C2" s="5">
        <v>400.941751339593</v>
      </c>
      <c r="D2" s="5">
        <v>400.94175465906017</v>
      </c>
      <c r="E2" s="5">
        <v>400.94175231189359</v>
      </c>
      <c r="F2" s="5">
        <v>400.94175249095991</v>
      </c>
      <c r="G2" s="5">
        <v>400.94175314703568</v>
      </c>
      <c r="H2" s="5">
        <v>400.94175367437282</v>
      </c>
      <c r="I2" s="5">
        <v>400.94175380828744</v>
      </c>
      <c r="J2" s="5">
        <v>400.94175310394468</v>
      </c>
    </row>
    <row r="3" spans="1:11">
      <c r="A3" s="79"/>
      <c r="B3" s="24" t="s">
        <v>11</v>
      </c>
      <c r="C3" s="5">
        <v>146.318883927657</v>
      </c>
      <c r="D3" s="5">
        <v>59.456402336702197</v>
      </c>
      <c r="E3" s="5">
        <v>68.574451709303602</v>
      </c>
      <c r="F3" s="5">
        <v>76.404790688513899</v>
      </c>
      <c r="G3" s="5">
        <v>29.932683575446699</v>
      </c>
      <c r="H3" s="5">
        <v>28.685436501105801</v>
      </c>
      <c r="I3" s="5">
        <v>49.967023245587399</v>
      </c>
      <c r="J3" s="5">
        <v>0.15273461709067601</v>
      </c>
    </row>
    <row r="4" spans="1:11">
      <c r="A4" s="79"/>
      <c r="B4" s="24" t="s">
        <v>12</v>
      </c>
      <c r="C4" s="5">
        <v>254.622867411936</v>
      </c>
      <c r="D4" s="5">
        <v>341.48535232235798</v>
      </c>
      <c r="E4" s="5">
        <v>332.36730060258998</v>
      </c>
      <c r="F4" s="5">
        <v>324.536961802446</v>
      </c>
      <c r="G4" s="5">
        <v>371.00906957158901</v>
      </c>
      <c r="H4" s="5">
        <v>372.25631717326701</v>
      </c>
      <c r="I4" s="5">
        <v>350.97473056270002</v>
      </c>
      <c r="J4" s="5">
        <v>400.78901848685399</v>
      </c>
    </row>
    <row r="5" spans="1:11">
      <c r="A5" s="80"/>
      <c r="B5" s="25" t="s">
        <v>13</v>
      </c>
      <c r="C5" s="67">
        <v>0.364938007675151</v>
      </c>
      <c r="D5" s="67">
        <v>0.148291869444381</v>
      </c>
      <c r="E5" s="67">
        <v>0.171033451402585</v>
      </c>
      <c r="F5" s="67">
        <v>0.19056331802270099</v>
      </c>
      <c r="G5" s="67">
        <v>7.46559402718769E-2</v>
      </c>
      <c r="H5" s="67">
        <v>7.1545146491285197E-2</v>
      </c>
      <c r="I5" s="67">
        <v>0.12462414495617601</v>
      </c>
      <c r="J5" s="67">
        <v>3.8093966494699136E-2</v>
      </c>
      <c r="K5" s="110" t="s">
        <v>14</v>
      </c>
    </row>
    <row r="6" spans="1:11">
      <c r="A6" s="78" t="s">
        <v>15</v>
      </c>
      <c r="B6" s="24" t="s">
        <v>10</v>
      </c>
      <c r="C6" s="5">
        <v>3103.2742314072448</v>
      </c>
      <c r="D6" s="5">
        <v>3103.2742335113298</v>
      </c>
      <c r="E6" s="5">
        <v>3103.2742298468602</v>
      </c>
      <c r="F6" s="5">
        <v>3103.27423020686</v>
      </c>
      <c r="G6" s="68">
        <v>3103.2742320489197</v>
      </c>
      <c r="H6" s="5">
        <v>3103.27422832394</v>
      </c>
      <c r="I6" s="5">
        <v>3103.2742321011701</v>
      </c>
      <c r="J6" s="5">
        <v>3103.2742288309901</v>
      </c>
    </row>
    <row r="7" spans="1:11">
      <c r="A7" s="79"/>
      <c r="B7" s="24" t="s">
        <v>11</v>
      </c>
      <c r="C7" s="5">
        <v>2451.4040226043799</v>
      </c>
      <c r="D7" s="5">
        <v>1771.6078727338099</v>
      </c>
      <c r="E7" s="5">
        <v>1909.53817572138</v>
      </c>
      <c r="F7" s="5">
        <v>1984.45622352702</v>
      </c>
      <c r="G7" s="5">
        <v>1937.8044152688999</v>
      </c>
      <c r="H7" s="5">
        <v>1892.98983165341</v>
      </c>
      <c r="I7" s="5">
        <v>1911.11079137814</v>
      </c>
      <c r="J7" s="5">
        <v>0</v>
      </c>
    </row>
    <row r="8" spans="1:11">
      <c r="A8" s="79"/>
      <c r="B8" s="24" t="s">
        <v>12</v>
      </c>
      <c r="C8" s="5">
        <v>651.87020880286502</v>
      </c>
      <c r="D8" s="5">
        <v>1331.6663607775199</v>
      </c>
      <c r="E8" s="5">
        <v>1193.73605412548</v>
      </c>
      <c r="F8" s="5">
        <v>1118.81800667984</v>
      </c>
      <c r="G8" s="5">
        <v>1165.46981678002</v>
      </c>
      <c r="H8" s="5">
        <v>1210.28439667053</v>
      </c>
      <c r="I8" s="5">
        <v>1192.1634407230299</v>
      </c>
      <c r="J8" s="5">
        <v>3103.2742288309901</v>
      </c>
    </row>
    <row r="9" spans="1:11">
      <c r="A9" s="80"/>
      <c r="B9" s="25" t="s">
        <v>13</v>
      </c>
      <c r="C9" s="67">
        <v>0.78994115241073604</v>
      </c>
      <c r="D9" s="67">
        <v>0.57088344098073796</v>
      </c>
      <c r="E9" s="67">
        <v>0.61533014303270595</v>
      </c>
      <c r="F9" s="67">
        <v>0.63947175670476897</v>
      </c>
      <c r="G9" s="67">
        <v>0.62443866392995995</v>
      </c>
      <c r="H9" s="67">
        <v>0.60999760007538995</v>
      </c>
      <c r="I9" s="67">
        <v>0.615836902716832</v>
      </c>
      <c r="J9" s="67">
        <v>0</v>
      </c>
    </row>
    <row r="10" spans="1:11">
      <c r="A10" s="81" t="s">
        <v>16</v>
      </c>
      <c r="B10" s="24" t="s">
        <v>10</v>
      </c>
      <c r="C10" s="5">
        <v>553.34990888360494</v>
      </c>
      <c r="D10" s="5">
        <v>553.34991021390499</v>
      </c>
      <c r="E10" s="5">
        <v>553.34990841921103</v>
      </c>
      <c r="F10" s="5">
        <v>553.34991014036598</v>
      </c>
      <c r="G10" s="5">
        <v>553.34990882417105</v>
      </c>
      <c r="H10" s="5">
        <v>553.349909576561</v>
      </c>
      <c r="I10" s="5">
        <v>553.34990971181298</v>
      </c>
      <c r="J10" s="5">
        <v>553.34990882417105</v>
      </c>
    </row>
    <row r="11" spans="1:11">
      <c r="A11" s="82"/>
      <c r="B11" s="24" t="s">
        <v>11</v>
      </c>
      <c r="C11" s="5">
        <v>161.00655676913601</v>
      </c>
      <c r="D11" s="5">
        <v>122.680984217522</v>
      </c>
      <c r="E11" s="5">
        <v>154.36622078732501</v>
      </c>
      <c r="F11" s="5">
        <v>149.154962770146</v>
      </c>
      <c r="G11" s="5">
        <v>0</v>
      </c>
      <c r="H11" s="5">
        <v>122.712661775738</v>
      </c>
      <c r="I11" s="5">
        <v>131.387397513742</v>
      </c>
      <c r="J11" s="5">
        <v>0</v>
      </c>
    </row>
    <row r="12" spans="1:11">
      <c r="A12" s="82"/>
      <c r="B12" s="24" t="s">
        <v>12</v>
      </c>
      <c r="C12" s="5">
        <v>392.34335211446898</v>
      </c>
      <c r="D12" s="5">
        <v>430.668925996383</v>
      </c>
      <c r="E12" s="5">
        <v>398.98368763188603</v>
      </c>
      <c r="F12" s="5">
        <v>404.19494737022001</v>
      </c>
      <c r="G12" s="5">
        <v>553.34990882417105</v>
      </c>
      <c r="H12" s="5">
        <v>430.63724780082299</v>
      </c>
      <c r="I12" s="5">
        <v>421.96251219807101</v>
      </c>
      <c r="J12" s="5">
        <v>553.34990882417105</v>
      </c>
    </row>
    <row r="13" spans="1:11">
      <c r="A13" s="83"/>
      <c r="B13" s="25" t="s">
        <v>13</v>
      </c>
      <c r="C13" s="67">
        <v>0.29096698885153899</v>
      </c>
      <c r="D13" s="67">
        <v>0.221705980163795</v>
      </c>
      <c r="E13" s="67">
        <v>0.278966741366801</v>
      </c>
      <c r="F13" s="67">
        <v>0.26954908645835102</v>
      </c>
      <c r="G13" s="67">
        <v>0</v>
      </c>
      <c r="H13" s="67">
        <v>0.22176322730339099</v>
      </c>
      <c r="I13" s="67">
        <v>0.23743999087696399</v>
      </c>
      <c r="J13" s="67">
        <v>0</v>
      </c>
    </row>
    <row r="14" spans="1:11">
      <c r="A14" s="81" t="s">
        <v>17</v>
      </c>
      <c r="B14" s="24" t="s">
        <v>10</v>
      </c>
      <c r="C14" s="5">
        <v>224.59203396428319</v>
      </c>
      <c r="D14" s="5">
        <v>224.59203161406788</v>
      </c>
      <c r="E14" s="5">
        <v>224.5920419858397</v>
      </c>
      <c r="F14" s="5">
        <v>224.59204465297202</v>
      </c>
      <c r="G14" s="5">
        <v>224.59203386003591</v>
      </c>
      <c r="H14" s="5">
        <v>224.59203192912543</v>
      </c>
      <c r="I14" s="5">
        <v>224.59203804715091</v>
      </c>
      <c r="J14" s="5">
        <v>224.592033164686</v>
      </c>
    </row>
    <row r="15" spans="1:11">
      <c r="A15" s="82"/>
      <c r="B15" s="24" t="s">
        <v>11</v>
      </c>
      <c r="C15" s="5">
        <v>190.32274596488799</v>
      </c>
      <c r="D15" s="5">
        <v>179.458896239589</v>
      </c>
      <c r="E15" s="5">
        <v>179.58295463175099</v>
      </c>
      <c r="F15" s="5">
        <v>175.21999060861901</v>
      </c>
      <c r="G15" s="5">
        <v>175.73616791441501</v>
      </c>
      <c r="H15" s="5">
        <v>4.7328174252804303</v>
      </c>
      <c r="I15" s="5">
        <v>180.15525939523201</v>
      </c>
      <c r="J15" s="5">
        <v>0</v>
      </c>
    </row>
    <row r="16" spans="1:11">
      <c r="A16" s="82"/>
      <c r="B16" s="24" t="s">
        <v>12</v>
      </c>
      <c r="C16" s="5">
        <v>34.269287999395203</v>
      </c>
      <c r="D16" s="5">
        <v>45.133135374478897</v>
      </c>
      <c r="E16" s="5">
        <v>45.009087354088699</v>
      </c>
      <c r="F16" s="5">
        <v>49.372054044353</v>
      </c>
      <c r="G16" s="5">
        <v>48.855865945620899</v>
      </c>
      <c r="H16" s="5">
        <v>219.85921450384501</v>
      </c>
      <c r="I16" s="5">
        <v>44.4367786519189</v>
      </c>
      <c r="J16" s="5">
        <v>224.592033164686</v>
      </c>
    </row>
    <row r="17" spans="1:10">
      <c r="A17" s="83"/>
      <c r="B17" s="25" t="s">
        <v>13</v>
      </c>
      <c r="C17" s="67">
        <v>0.84741538960885399</v>
      </c>
      <c r="D17" s="67">
        <v>0.79904391509297001</v>
      </c>
      <c r="E17" s="67">
        <v>0.79959625035633897</v>
      </c>
      <c r="F17" s="67">
        <v>0.78017006737420203</v>
      </c>
      <c r="G17" s="67">
        <v>0.78246839344236296</v>
      </c>
      <c r="H17" s="67">
        <v>2.1072953410804701E-2</v>
      </c>
      <c r="I17" s="67">
        <v>0.802144461405218</v>
      </c>
      <c r="J17" s="67">
        <v>0</v>
      </c>
    </row>
    <row r="18" spans="1:10">
      <c r="A18" s="81" t="s">
        <v>18</v>
      </c>
      <c r="B18" s="24" t="s">
        <v>10</v>
      </c>
      <c r="C18" s="5">
        <v>140.4434463240575</v>
      </c>
      <c r="D18" s="5">
        <v>140.44344486973111</v>
      </c>
      <c r="E18" s="5">
        <v>140.44344663295573</v>
      </c>
      <c r="F18" s="5">
        <v>140.44344608069179</v>
      </c>
      <c r="G18" s="5">
        <v>140.44344643736801</v>
      </c>
      <c r="H18" s="5">
        <v>140.44344493160679</v>
      </c>
      <c r="I18" s="5">
        <v>140.44344591255978</v>
      </c>
      <c r="J18" s="5">
        <v>140.44344643736801</v>
      </c>
    </row>
    <row r="19" spans="1:10">
      <c r="A19" s="82"/>
      <c r="B19" s="24" t="s">
        <v>11</v>
      </c>
      <c r="C19" s="5">
        <v>131.58333971569499</v>
      </c>
      <c r="D19" s="5">
        <v>119.146051252516</v>
      </c>
      <c r="E19" s="5">
        <v>130.46572659700701</v>
      </c>
      <c r="F19" s="5">
        <v>112.331714775764</v>
      </c>
      <c r="G19" s="5">
        <v>0</v>
      </c>
      <c r="H19" s="5">
        <v>108.326017386676</v>
      </c>
      <c r="I19" s="5">
        <v>130.52583381180699</v>
      </c>
      <c r="J19" s="5">
        <v>0</v>
      </c>
    </row>
    <row r="20" spans="1:10">
      <c r="A20" s="82"/>
      <c r="B20" s="24" t="s">
        <v>12</v>
      </c>
      <c r="C20" s="5">
        <v>8.8601066083625</v>
      </c>
      <c r="D20" s="5">
        <v>21.2973936172151</v>
      </c>
      <c r="E20" s="5">
        <v>9.9777200359487299</v>
      </c>
      <c r="F20" s="5">
        <v>28.111731304927801</v>
      </c>
      <c r="G20" s="5">
        <v>140.44344643736801</v>
      </c>
      <c r="H20" s="5">
        <v>32.117427544930798</v>
      </c>
      <c r="I20" s="5">
        <v>9.9176121007528</v>
      </c>
      <c r="J20" s="5">
        <v>140.44344643736801</v>
      </c>
    </row>
    <row r="21" spans="1:10">
      <c r="A21" s="83"/>
      <c r="B21" s="25" t="s">
        <v>13</v>
      </c>
      <c r="C21" s="67">
        <v>0.93691334953488103</v>
      </c>
      <c r="D21" s="67">
        <v>0.84835608641635396</v>
      </c>
      <c r="E21" s="67">
        <v>0.92895560259194498</v>
      </c>
      <c r="F21" s="67">
        <v>0.799835933328094</v>
      </c>
      <c r="G21" s="67">
        <v>0</v>
      </c>
      <c r="H21" s="67">
        <v>0.77134157377930002</v>
      </c>
      <c r="I21" s="67">
        <v>0.92938358898622098</v>
      </c>
      <c r="J21" s="67">
        <v>0</v>
      </c>
    </row>
    <row r="22" spans="1:10">
      <c r="A22" s="87" t="s">
        <v>19</v>
      </c>
      <c r="B22" s="24" t="s">
        <v>10</v>
      </c>
      <c r="C22" s="5">
        <v>475.83927528605699</v>
      </c>
      <c r="D22" s="5">
        <v>475.83927383947298</v>
      </c>
      <c r="E22" s="5">
        <v>475.83927601858898</v>
      </c>
      <c r="F22" s="5">
        <v>475.83927389789801</v>
      </c>
      <c r="G22" s="5">
        <v>475.83927748700199</v>
      </c>
      <c r="H22" s="5">
        <v>475.83927359642399</v>
      </c>
      <c r="I22" s="5">
        <v>475.83927570348806</v>
      </c>
      <c r="J22" s="5">
        <v>475.83927372428099</v>
      </c>
    </row>
    <row r="23" spans="1:10">
      <c r="A23" s="88"/>
      <c r="B23" s="24" t="s">
        <v>11</v>
      </c>
      <c r="C23" s="5">
        <v>302.429855044546</v>
      </c>
      <c r="D23" s="5">
        <v>164.120542925053</v>
      </c>
      <c r="E23" s="5">
        <v>186.28599966681799</v>
      </c>
      <c r="F23" s="5">
        <v>196.20763725094801</v>
      </c>
      <c r="G23" s="5">
        <v>0</v>
      </c>
      <c r="H23" s="5">
        <v>201.27898808488101</v>
      </c>
      <c r="I23" s="5">
        <v>216.43873100150901</v>
      </c>
      <c r="J23" s="5">
        <v>0</v>
      </c>
    </row>
    <row r="24" spans="1:10">
      <c r="A24" s="88"/>
      <c r="B24" s="24" t="s">
        <v>12</v>
      </c>
      <c r="C24" s="5">
        <v>173.40942024151099</v>
      </c>
      <c r="D24" s="5">
        <v>311.71873091442001</v>
      </c>
      <c r="E24" s="5">
        <v>289.55327635177099</v>
      </c>
      <c r="F24" s="5">
        <v>279.63163664695003</v>
      </c>
      <c r="G24" s="5">
        <v>475.83927748700199</v>
      </c>
      <c r="H24" s="5">
        <v>274.56028551154299</v>
      </c>
      <c r="I24" s="5">
        <v>259.40054470197902</v>
      </c>
      <c r="J24" s="5">
        <v>475.83927372428099</v>
      </c>
    </row>
    <row r="25" spans="1:10">
      <c r="A25" s="89"/>
      <c r="B25" s="26" t="s">
        <v>13</v>
      </c>
      <c r="C25" s="67">
        <v>0.63557144345164895</v>
      </c>
      <c r="D25" s="67">
        <v>0.34490751803816</v>
      </c>
      <c r="E25" s="67">
        <v>0.39148933065277403</v>
      </c>
      <c r="F25" s="67">
        <v>0.41234014931909302</v>
      </c>
      <c r="G25" s="67">
        <v>0</v>
      </c>
      <c r="H25" s="67">
        <v>0.42299784665439899</v>
      </c>
      <c r="I25" s="67">
        <v>0.454856801556624</v>
      </c>
      <c r="J25" s="67">
        <v>0</v>
      </c>
    </row>
    <row r="26" spans="1:10">
      <c r="A26" s="87" t="s">
        <v>20</v>
      </c>
      <c r="B26" s="24" t="s">
        <v>10</v>
      </c>
      <c r="C26" s="5">
        <v>85.89513487747395</v>
      </c>
      <c r="D26" s="5">
        <v>85.895136212929316</v>
      </c>
      <c r="E26" s="5">
        <v>85.895135322827116</v>
      </c>
      <c r="F26" s="5">
        <v>85.895135542346026</v>
      </c>
      <c r="G26" s="5">
        <v>85.895135142353794</v>
      </c>
      <c r="H26" s="5">
        <v>85.895135121196859</v>
      </c>
      <c r="I26" s="5">
        <v>85.895135579464423</v>
      </c>
      <c r="J26" s="5">
        <v>85.895135142353794</v>
      </c>
    </row>
    <row r="27" spans="1:10">
      <c r="A27" s="88"/>
      <c r="B27" s="24" t="s">
        <v>11</v>
      </c>
      <c r="C27" s="5">
        <v>84.847361223303906</v>
      </c>
      <c r="D27" s="5">
        <v>80.009355069814404</v>
      </c>
      <c r="E27" s="5">
        <v>85.023924547951907</v>
      </c>
      <c r="F27" s="5">
        <v>82.177288490492401</v>
      </c>
      <c r="G27" s="5">
        <v>0</v>
      </c>
      <c r="H27" s="5">
        <v>84.154270547350094</v>
      </c>
      <c r="I27" s="5">
        <v>85.016639455726903</v>
      </c>
      <c r="J27" s="5">
        <v>0</v>
      </c>
    </row>
    <row r="28" spans="1:10">
      <c r="A28" s="88"/>
      <c r="B28" s="24" t="s">
        <v>12</v>
      </c>
      <c r="C28" s="5">
        <v>1.04777365417005</v>
      </c>
      <c r="D28" s="5">
        <v>5.8857811431149099</v>
      </c>
      <c r="E28" s="5">
        <v>0.87121077487521403</v>
      </c>
      <c r="F28" s="5">
        <v>3.71784705185362</v>
      </c>
      <c r="G28" s="5">
        <v>85.895135142353794</v>
      </c>
      <c r="H28" s="5">
        <v>1.7408645738467701</v>
      </c>
      <c r="I28" s="5">
        <v>0.87849612373752695</v>
      </c>
      <c r="J28" s="5">
        <v>85.895135142353794</v>
      </c>
    </row>
    <row r="29" spans="1:10">
      <c r="A29" s="89"/>
      <c r="B29" s="25" t="s">
        <v>13</v>
      </c>
      <c r="C29" s="67">
        <v>0.98780171128825101</v>
      </c>
      <c r="D29" s="67">
        <v>0.93147713127173604</v>
      </c>
      <c r="E29" s="67">
        <v>0.98985727455226802</v>
      </c>
      <c r="F29" s="67">
        <v>0.95671644234124598</v>
      </c>
      <c r="G29" s="67">
        <v>0</v>
      </c>
      <c r="H29" s="67">
        <v>0.97973267553057097</v>
      </c>
      <c r="I29" s="67">
        <v>0.98977245780205103</v>
      </c>
      <c r="J29" s="67">
        <v>0</v>
      </c>
    </row>
    <row r="30" spans="1:10">
      <c r="A30" s="84" t="s">
        <v>21</v>
      </c>
      <c r="B30" s="24" t="s">
        <v>10</v>
      </c>
      <c r="C30" s="5">
        <v>1480.6448679944399</v>
      </c>
      <c r="D30" s="5">
        <v>1480.64487100463</v>
      </c>
      <c r="E30" s="5">
        <v>1480.644873260944</v>
      </c>
      <c r="F30" s="5">
        <v>1480.6448722921466</v>
      </c>
      <c r="G30" s="5">
        <v>1480.644869565906</v>
      </c>
      <c r="H30" s="5">
        <v>1480.6448698309819</v>
      </c>
      <c r="I30" s="5">
        <v>1480.6448677136391</v>
      </c>
      <c r="J30" s="5">
        <v>1480.6448711440732</v>
      </c>
    </row>
    <row r="31" spans="1:10">
      <c r="A31" s="85"/>
      <c r="B31" s="24" t="s">
        <v>11</v>
      </c>
      <c r="C31" s="5">
        <v>1304.7879470514999</v>
      </c>
      <c r="D31" s="5">
        <v>735.82957196448103</v>
      </c>
      <c r="E31" s="5">
        <v>950.43001971794695</v>
      </c>
      <c r="F31" s="5">
        <v>8.1389828623066194</v>
      </c>
      <c r="G31" s="5">
        <v>3.7837672938259401</v>
      </c>
      <c r="H31" s="5">
        <v>747.02995673159103</v>
      </c>
      <c r="I31" s="5">
        <v>900.80548910804805</v>
      </c>
      <c r="J31" s="5">
        <v>8.6688159999933596</v>
      </c>
    </row>
    <row r="32" spans="1:10">
      <c r="A32" s="85"/>
      <c r="B32" s="24" t="s">
        <v>12</v>
      </c>
      <c r="C32" s="5">
        <v>175.85692094294001</v>
      </c>
      <c r="D32" s="5">
        <v>744.81529904014894</v>
      </c>
      <c r="E32" s="5">
        <v>530.21485354299705</v>
      </c>
      <c r="F32" s="5">
        <v>1472.50588942984</v>
      </c>
      <c r="G32" s="5">
        <v>1476.86110227208</v>
      </c>
      <c r="H32" s="5">
        <v>733.61491309939095</v>
      </c>
      <c r="I32" s="5">
        <v>579.83937860559104</v>
      </c>
      <c r="J32" s="5">
        <v>1471.97605514408</v>
      </c>
    </row>
    <row r="33" spans="1:10">
      <c r="A33" s="86"/>
      <c r="B33" s="25" t="s">
        <v>13</v>
      </c>
      <c r="C33" s="67">
        <v>0.881229506991004</v>
      </c>
      <c r="D33" s="67">
        <v>0.49696560355165698</v>
      </c>
      <c r="E33" s="67">
        <v>0.64190275256533202</v>
      </c>
      <c r="F33" s="67">
        <v>5.4969176030082601E-3</v>
      </c>
      <c r="G33" s="67">
        <v>2.5554860396303299E-3</v>
      </c>
      <c r="H33" s="67">
        <v>0.50453013545163305</v>
      </c>
      <c r="I33" s="67">
        <v>0.60838727013523597</v>
      </c>
      <c r="J33" s="67">
        <v>5.8547570514292796E-3</v>
      </c>
    </row>
    <row r="34" spans="1:10">
      <c r="A34" s="84" t="s">
        <v>22</v>
      </c>
      <c r="B34" s="24" t="s">
        <v>10</v>
      </c>
      <c r="C34" s="5">
        <v>1422.3405810145609</v>
      </c>
      <c r="D34" s="5">
        <v>1422.3405869164289</v>
      </c>
      <c r="E34" s="5">
        <v>1422.3405771910261</v>
      </c>
      <c r="F34" s="5">
        <v>1422.3405769389919</v>
      </c>
      <c r="G34" s="5">
        <v>1422.3405810397301</v>
      </c>
      <c r="H34" s="5">
        <v>1422.3405807975955</v>
      </c>
      <c r="I34" s="5">
        <v>1422.3405804548611</v>
      </c>
      <c r="J34" s="5">
        <v>1422.3405808897151</v>
      </c>
    </row>
    <row r="35" spans="1:10">
      <c r="A35" s="85"/>
      <c r="B35" s="24" t="s">
        <v>11</v>
      </c>
      <c r="C35" s="5">
        <v>1137.95543349477</v>
      </c>
      <c r="D35" s="5">
        <v>773.77548227687498</v>
      </c>
      <c r="E35" s="5">
        <v>893.41618329526602</v>
      </c>
      <c r="F35" s="5">
        <v>809.31562632600503</v>
      </c>
      <c r="G35" s="5">
        <v>0</v>
      </c>
      <c r="H35" s="5">
        <v>0.25573515828548798</v>
      </c>
      <c r="I35" s="5">
        <v>812.037826473265</v>
      </c>
      <c r="J35" s="5">
        <v>16.187639352755099</v>
      </c>
    </row>
    <row r="36" spans="1:10">
      <c r="A36" s="85"/>
      <c r="B36" s="24" t="s">
        <v>12</v>
      </c>
      <c r="C36" s="5">
        <v>284.38514751979102</v>
      </c>
      <c r="D36" s="5">
        <v>648.56510463955397</v>
      </c>
      <c r="E36" s="5">
        <v>528.92439389575998</v>
      </c>
      <c r="F36" s="5">
        <v>613.02495061298703</v>
      </c>
      <c r="G36" s="5">
        <v>1422.3405810397301</v>
      </c>
      <c r="H36" s="5">
        <v>1422.0848456393101</v>
      </c>
      <c r="I36" s="5">
        <v>610.30275398159597</v>
      </c>
      <c r="J36" s="5">
        <v>1406.15294153696</v>
      </c>
    </row>
    <row r="37" spans="1:10">
      <c r="A37" s="86"/>
      <c r="B37" s="25" t="s">
        <v>13</v>
      </c>
      <c r="C37" s="67">
        <v>0.80005833250082903</v>
      </c>
      <c r="D37" s="67">
        <v>0.54401561018123401</v>
      </c>
      <c r="E37" s="67">
        <v>0.62813098186347904</v>
      </c>
      <c r="F37" s="67">
        <v>0.56900269840274598</v>
      </c>
      <c r="G37" s="67">
        <v>0</v>
      </c>
      <c r="H37" s="67">
        <v>1.7979882015465E-2</v>
      </c>
      <c r="I37" s="67">
        <v>0.57091658469983098</v>
      </c>
      <c r="J37" s="67">
        <v>1.13809867835095E-2</v>
      </c>
    </row>
    <row r="38" spans="1:10">
      <c r="A38" s="84" t="s">
        <v>23</v>
      </c>
      <c r="B38" s="24" t="s">
        <v>10</v>
      </c>
      <c r="C38" s="5">
        <v>13313.732395497</v>
      </c>
      <c r="D38" s="5">
        <v>13313.73240419863</v>
      </c>
      <c r="E38" s="5">
        <v>13313.73239762161</v>
      </c>
      <c r="F38" s="5">
        <v>13313.73239878626</v>
      </c>
      <c r="G38" s="5">
        <v>13313.732395842941</v>
      </c>
      <c r="H38" s="5">
        <v>13313.732397683281</v>
      </c>
      <c r="I38" s="5">
        <v>13313.732399668359</v>
      </c>
      <c r="J38" s="5">
        <v>13313.7323973358</v>
      </c>
    </row>
    <row r="39" spans="1:10">
      <c r="A39" s="85"/>
      <c r="B39" s="24" t="s">
        <v>11</v>
      </c>
      <c r="C39" s="5">
        <v>6695.6406851519596</v>
      </c>
      <c r="D39" s="5">
        <v>4907.0489824997203</v>
      </c>
      <c r="E39" s="5">
        <v>5057.7795336900799</v>
      </c>
      <c r="F39" s="5">
        <v>5052.1145924719804</v>
      </c>
      <c r="G39" s="5">
        <v>0.906327164440205</v>
      </c>
      <c r="H39" s="5">
        <v>4262.8776014191799</v>
      </c>
      <c r="I39" s="5">
        <v>5042.0924240111399</v>
      </c>
      <c r="J39" s="5">
        <v>0</v>
      </c>
    </row>
    <row r="40" spans="1:10">
      <c r="A40" s="85"/>
      <c r="B40" s="24" t="s">
        <v>12</v>
      </c>
      <c r="C40" s="5">
        <v>6618.0917103450402</v>
      </c>
      <c r="D40" s="5">
        <v>8406.68342169891</v>
      </c>
      <c r="E40" s="5">
        <v>8255.9528639315304</v>
      </c>
      <c r="F40" s="5">
        <v>8261.6178063142797</v>
      </c>
      <c r="G40" s="5">
        <v>13312.8260686785</v>
      </c>
      <c r="H40" s="5">
        <v>9050.8547962641005</v>
      </c>
      <c r="I40" s="5">
        <v>8271.6399756572191</v>
      </c>
      <c r="J40" s="5">
        <v>13313.7323973358</v>
      </c>
    </row>
    <row r="41" spans="1:10">
      <c r="A41" s="86"/>
      <c r="B41" s="25" t="s">
        <v>13</v>
      </c>
      <c r="C41" s="67">
        <v>0.50291236794098204</v>
      </c>
      <c r="D41" s="67">
        <v>0.36857049800341701</v>
      </c>
      <c r="E41" s="67">
        <v>0.37989193282821399</v>
      </c>
      <c r="F41" s="67">
        <v>0.37946436694532998</v>
      </c>
      <c r="G41" s="67">
        <v>6.807461179880671E-3</v>
      </c>
      <c r="H41" s="67">
        <v>0.32018651675475801</v>
      </c>
      <c r="I41" s="67">
        <v>0.37871366741130702</v>
      </c>
      <c r="J41" s="67">
        <v>0</v>
      </c>
    </row>
    <row r="42" spans="1:10">
      <c r="A42" s="84" t="s">
        <v>24</v>
      </c>
      <c r="B42" s="24" t="s">
        <v>10</v>
      </c>
      <c r="C42" s="5">
        <v>1.98977908420091</v>
      </c>
      <c r="D42" s="5">
        <v>1.9897792004464201</v>
      </c>
      <c r="E42" s="5">
        <v>1.9897790225163301</v>
      </c>
      <c r="F42" s="5">
        <v>1.9897788809301</v>
      </c>
      <c r="G42" s="5">
        <v>1.9897791620027701</v>
      </c>
      <c r="H42" s="5">
        <v>1.9897788100057101</v>
      </c>
      <c r="I42" s="5">
        <v>1.9897788991378171</v>
      </c>
      <c r="J42" s="5">
        <v>1.9897788100057101</v>
      </c>
    </row>
    <row r="43" spans="1:10">
      <c r="A43" s="85"/>
      <c r="B43" s="24" t="s">
        <v>11</v>
      </c>
      <c r="C43" s="5">
        <v>1.98977908420091</v>
      </c>
      <c r="D43" s="5">
        <v>1.9897792004464201</v>
      </c>
      <c r="E43" s="5">
        <v>1.9897790225163301</v>
      </c>
      <c r="F43" s="5">
        <v>1.9897788809301</v>
      </c>
      <c r="G43" s="5">
        <v>0</v>
      </c>
      <c r="H43" s="5">
        <v>0</v>
      </c>
      <c r="I43" s="5">
        <v>1.7489906103028401</v>
      </c>
      <c r="J43" s="5">
        <v>0</v>
      </c>
    </row>
    <row r="44" spans="1:10">
      <c r="A44" s="85"/>
      <c r="B44" s="24" t="s">
        <v>12</v>
      </c>
      <c r="C44" s="5">
        <v>0</v>
      </c>
      <c r="D44" s="5">
        <v>0</v>
      </c>
      <c r="E44" s="5">
        <v>0</v>
      </c>
      <c r="F44" s="5">
        <v>0</v>
      </c>
      <c r="G44" s="5">
        <v>1.9897791620027701</v>
      </c>
      <c r="H44" s="5">
        <v>1.9897788100057101</v>
      </c>
      <c r="I44" s="5">
        <v>0.24078828883497699</v>
      </c>
      <c r="J44" s="5">
        <v>1.9897788100057101</v>
      </c>
    </row>
    <row r="45" spans="1:10">
      <c r="A45" s="86"/>
      <c r="B45" s="25" t="s">
        <v>13</v>
      </c>
      <c r="C45" s="67">
        <v>1</v>
      </c>
      <c r="D45" s="67">
        <v>1</v>
      </c>
      <c r="E45" s="67">
        <v>1</v>
      </c>
      <c r="F45" s="67">
        <v>1</v>
      </c>
      <c r="G45" s="67">
        <v>0</v>
      </c>
      <c r="H45" s="67">
        <v>0</v>
      </c>
      <c r="I45" s="67">
        <v>0.87898741466234698</v>
      </c>
      <c r="J45" s="67">
        <v>0</v>
      </c>
    </row>
    <row r="46" spans="1:10">
      <c r="A46" s="84" t="s">
        <v>25</v>
      </c>
      <c r="B46" s="24" t="s">
        <v>10</v>
      </c>
      <c r="C46" s="66">
        <v>544.74845076022007</v>
      </c>
      <c r="D46" s="66">
        <v>544.748450571376</v>
      </c>
      <c r="E46" s="66">
        <v>544.74844705264707</v>
      </c>
      <c r="F46" s="66">
        <v>544.74844975346241</v>
      </c>
      <c r="G46" s="66">
        <v>544.74844963776604</v>
      </c>
      <c r="H46" s="66">
        <v>544.74845207886995</v>
      </c>
      <c r="I46" s="66">
        <v>544.74844976214899</v>
      </c>
      <c r="J46" s="5">
        <v>544.74844761580346</v>
      </c>
    </row>
    <row r="47" spans="1:10">
      <c r="A47" s="85"/>
      <c r="B47" s="24" t="s">
        <v>11</v>
      </c>
      <c r="C47" s="5">
        <v>349.65683009436202</v>
      </c>
      <c r="D47" s="5">
        <v>226.64978193948201</v>
      </c>
      <c r="E47" s="5">
        <v>295.83435246613902</v>
      </c>
      <c r="F47" s="5">
        <v>0.333763563065411</v>
      </c>
      <c r="G47" s="5">
        <v>0</v>
      </c>
      <c r="H47" s="5">
        <v>161.59864019159599</v>
      </c>
      <c r="I47" s="5">
        <v>243.170406192146</v>
      </c>
      <c r="J47" s="5">
        <v>88.9085449211385</v>
      </c>
    </row>
    <row r="48" spans="1:10">
      <c r="A48" s="85"/>
      <c r="B48" s="24" t="s">
        <v>12</v>
      </c>
      <c r="C48" s="5">
        <v>195.09162066585799</v>
      </c>
      <c r="D48" s="5">
        <v>318.09866863189399</v>
      </c>
      <c r="E48" s="5">
        <v>248.91409458650801</v>
      </c>
      <c r="F48" s="5">
        <v>544.41468619039699</v>
      </c>
      <c r="G48" s="5">
        <v>544.74844963776604</v>
      </c>
      <c r="H48" s="5">
        <v>383.14981188727398</v>
      </c>
      <c r="I48" s="5">
        <v>301.57804357000299</v>
      </c>
      <c r="J48" s="5">
        <v>455.839902694665</v>
      </c>
    </row>
    <row r="49" spans="1:10">
      <c r="A49" s="86"/>
      <c r="B49" s="25" t="s">
        <v>13</v>
      </c>
      <c r="C49" s="67">
        <v>0.641868424970095</v>
      </c>
      <c r="D49" s="67">
        <v>0.41606319706233902</v>
      </c>
      <c r="E49" s="67">
        <v>0.54306598589999899</v>
      </c>
      <c r="F49" s="67">
        <v>6.1269300209383397E-3</v>
      </c>
      <c r="G49" s="67">
        <v>0</v>
      </c>
      <c r="H49" s="67">
        <v>0.296648186102967</v>
      </c>
      <c r="I49" s="67">
        <v>0.44639026746807697</v>
      </c>
      <c r="J49" s="67">
        <v>0.163210276798886</v>
      </c>
    </row>
    <row r="50" spans="1:10">
      <c r="A50" s="84" t="s">
        <v>26</v>
      </c>
      <c r="B50" s="24" t="s">
        <v>10</v>
      </c>
      <c r="C50" s="66">
        <v>210.4943691696289</v>
      </c>
      <c r="D50" s="66">
        <v>210.49436201819501</v>
      </c>
      <c r="E50" s="66">
        <v>210.49436859131879</v>
      </c>
      <c r="F50" s="66">
        <v>210.49436973253199</v>
      </c>
      <c r="G50" s="66">
        <v>210.494365862526</v>
      </c>
      <c r="H50" s="66">
        <v>210.494365862526</v>
      </c>
      <c r="I50" s="66">
        <v>210.49436535877402</v>
      </c>
      <c r="J50" s="5">
        <v>210.49436647199531</v>
      </c>
    </row>
    <row r="51" spans="1:10">
      <c r="A51" s="85"/>
      <c r="B51" s="24" t="s">
        <v>11</v>
      </c>
      <c r="C51" s="66">
        <v>135.27013224371001</v>
      </c>
      <c r="D51" s="66">
        <v>96.016921694697999</v>
      </c>
      <c r="E51" s="66">
        <v>123.421537413084</v>
      </c>
      <c r="F51" s="66">
        <v>100.02895071008901</v>
      </c>
      <c r="G51" s="66">
        <v>0</v>
      </c>
      <c r="H51" s="66">
        <v>0</v>
      </c>
      <c r="I51" s="66">
        <v>106.10616355797001</v>
      </c>
      <c r="J51" s="5">
        <v>7.6770309135402997</v>
      </c>
    </row>
    <row r="52" spans="1:10">
      <c r="A52" s="85"/>
      <c r="B52" s="24" t="s">
        <v>12</v>
      </c>
      <c r="C52" s="5">
        <v>75.224236925918902</v>
      </c>
      <c r="D52" s="5">
        <v>114.47744032349701</v>
      </c>
      <c r="E52" s="5">
        <v>87.072831178234793</v>
      </c>
      <c r="F52" s="5">
        <v>110.465419022443</v>
      </c>
      <c r="G52" s="5">
        <v>210.494365862526</v>
      </c>
      <c r="H52" s="5">
        <v>210.494365862526</v>
      </c>
      <c r="I52" s="5">
        <v>104.388201800804</v>
      </c>
      <c r="J52" s="5">
        <v>202.817335558455</v>
      </c>
    </row>
    <row r="53" spans="1:10">
      <c r="A53" s="86"/>
      <c r="B53" s="25" t="s">
        <v>13</v>
      </c>
      <c r="C53" s="70">
        <v>0.64263064507298695</v>
      </c>
      <c r="D53" s="70">
        <v>0.45614961262667097</v>
      </c>
      <c r="E53" s="70">
        <v>0.58634127952710502</v>
      </c>
      <c r="F53" s="70">
        <v>0.47520962597333299</v>
      </c>
      <c r="G53" s="70">
        <v>0</v>
      </c>
      <c r="H53" s="70">
        <v>0</v>
      </c>
      <c r="I53" s="70">
        <v>0.50408077849076405</v>
      </c>
      <c r="J53" s="67">
        <v>3.6471431716732797E-2</v>
      </c>
    </row>
    <row r="54" spans="1:10">
      <c r="A54" s="90" t="s">
        <v>27</v>
      </c>
      <c r="B54" s="24" t="s">
        <v>10</v>
      </c>
      <c r="C54" s="5">
        <v>243.63595151312904</v>
      </c>
      <c r="D54" s="5">
        <v>243.63595101866713</v>
      </c>
      <c r="E54" s="5">
        <v>243.6359521472061</v>
      </c>
      <c r="F54" s="5">
        <v>243.63595252853341</v>
      </c>
      <c r="G54" s="5">
        <v>243.63595159227907</v>
      </c>
      <c r="H54" s="5">
        <v>243.63595145364368</v>
      </c>
      <c r="I54" s="5">
        <v>243.63595046130979</v>
      </c>
      <c r="J54" s="5">
        <v>243.635951584482</v>
      </c>
    </row>
    <row r="55" spans="1:10">
      <c r="A55" s="91"/>
      <c r="B55" s="24" t="s">
        <v>11</v>
      </c>
      <c r="C55" s="66">
        <v>242.04611143365</v>
      </c>
      <c r="D55" s="66">
        <v>215.46941162599401</v>
      </c>
      <c r="E55" s="66">
        <v>211.66259745828501</v>
      </c>
      <c r="F55" s="66">
        <v>218.349718545298</v>
      </c>
      <c r="G55" s="66">
        <v>9.1425079180088104E-2</v>
      </c>
      <c r="H55" s="66">
        <v>1.3871448866699601E-2</v>
      </c>
      <c r="I55" s="66">
        <v>217.40500452304499</v>
      </c>
      <c r="J55" s="5">
        <v>0</v>
      </c>
    </row>
    <row r="56" spans="1:10">
      <c r="A56" s="91"/>
      <c r="B56" s="24" t="s">
        <v>12</v>
      </c>
      <c r="C56" s="66">
        <v>1.5898400794790399</v>
      </c>
      <c r="D56" s="66">
        <v>28.166539392673101</v>
      </c>
      <c r="E56" s="66">
        <v>31.973354688921098</v>
      </c>
      <c r="F56" s="66">
        <v>25.286233983235402</v>
      </c>
      <c r="G56" s="66">
        <v>243.54452651309899</v>
      </c>
      <c r="H56" s="66">
        <v>243.62208000477699</v>
      </c>
      <c r="I56" s="66">
        <v>26.230945938264799</v>
      </c>
      <c r="J56" s="5">
        <v>243.635951584482</v>
      </c>
    </row>
    <row r="57" spans="1:10">
      <c r="A57" s="92"/>
      <c r="B57" s="25" t="s">
        <v>13</v>
      </c>
      <c r="C57" s="70">
        <v>0.99347452594904295</v>
      </c>
      <c r="D57" s="70">
        <v>0.88439087386362403</v>
      </c>
      <c r="E57" s="70">
        <v>0.86876585985305399</v>
      </c>
      <c r="F57" s="70">
        <v>0.89621304359719201</v>
      </c>
      <c r="G57" s="70">
        <v>3.7525282530176999E-3</v>
      </c>
      <c r="H57" s="70">
        <v>5.6935147641126802E-4</v>
      </c>
      <c r="I57" s="70">
        <v>0.89233548707160004</v>
      </c>
      <c r="J57" s="67">
        <v>0</v>
      </c>
    </row>
    <row r="58" spans="1:10">
      <c r="A58" s="90" t="s">
        <v>28</v>
      </c>
      <c r="B58" s="24" t="s">
        <v>10</v>
      </c>
      <c r="C58" s="5">
        <v>2441.785115952066</v>
      </c>
      <c r="D58" s="5">
        <v>2441.78512661595</v>
      </c>
      <c r="E58" s="5">
        <v>2441.7850998112399</v>
      </c>
      <c r="F58" s="5">
        <v>2441.7851191148043</v>
      </c>
      <c r="G58" s="5">
        <v>2441.7850981781899</v>
      </c>
      <c r="H58" s="5">
        <v>2441.7851172102282</v>
      </c>
      <c r="I58" s="5">
        <v>2441.78512278059</v>
      </c>
      <c r="J58" s="5">
        <v>2441.7851188707559</v>
      </c>
    </row>
    <row r="59" spans="1:10">
      <c r="A59" s="91"/>
      <c r="B59" s="24" t="s">
        <v>11</v>
      </c>
      <c r="C59" s="5">
        <v>2172.2535559522998</v>
      </c>
      <c r="D59" s="5">
        <v>1082.3463279973901</v>
      </c>
      <c r="E59" s="5">
        <v>1289.8190196442999</v>
      </c>
      <c r="F59" s="5">
        <v>2.2234692729341599</v>
      </c>
      <c r="G59" s="5">
        <v>0</v>
      </c>
      <c r="H59" s="5">
        <v>0.55766503334826001</v>
      </c>
      <c r="I59" s="5">
        <v>1210.0342464128601</v>
      </c>
      <c r="J59" s="5">
        <v>225.709768636376</v>
      </c>
    </row>
    <row r="60" spans="1:10">
      <c r="A60" s="91"/>
      <c r="B60" s="24" t="s">
        <v>12</v>
      </c>
      <c r="C60" s="66">
        <v>269.53155999976599</v>
      </c>
      <c r="D60" s="66">
        <v>1359.43879861856</v>
      </c>
      <c r="E60" s="66">
        <v>1151.9660801669399</v>
      </c>
      <c r="F60" s="66">
        <v>2439.5616498418699</v>
      </c>
      <c r="G60" s="66">
        <v>2441.7850981781899</v>
      </c>
      <c r="H60" s="66">
        <v>2441.22745217688</v>
      </c>
      <c r="I60" s="66">
        <v>1231.7508763677299</v>
      </c>
      <c r="J60" s="5">
        <v>2216.07535023438</v>
      </c>
    </row>
    <row r="61" spans="1:10">
      <c r="A61" s="92"/>
      <c r="B61" s="25" t="s">
        <v>13</v>
      </c>
      <c r="C61" s="70">
        <v>0.88961700264330001</v>
      </c>
      <c r="D61" s="70">
        <v>0.44326026733458102</v>
      </c>
      <c r="E61" s="70">
        <v>0.52822790168717504</v>
      </c>
      <c r="F61" s="70">
        <v>9.1059170421196305E-3</v>
      </c>
      <c r="G61" s="70">
        <v>0</v>
      </c>
      <c r="H61" s="70">
        <v>2.2838415609044201E-3</v>
      </c>
      <c r="I61" s="70">
        <v>0.49555312427939202</v>
      </c>
      <c r="J61" s="67">
        <v>9.2436376523073904E-2</v>
      </c>
    </row>
    <row r="62" spans="1:10">
      <c r="A62" s="90" t="s">
        <v>29</v>
      </c>
      <c r="B62" s="24" t="s">
        <v>10</v>
      </c>
      <c r="C62" s="5">
        <v>1898.0671664194419</v>
      </c>
      <c r="D62" s="5">
        <v>1898.0671320586721</v>
      </c>
      <c r="E62" s="5">
        <v>1898.0671497698409</v>
      </c>
      <c r="F62" s="5">
        <v>1898.0671458403906</v>
      </c>
      <c r="G62" s="5">
        <v>1898.0671286642</v>
      </c>
      <c r="H62" s="5">
        <v>1898.0671443153519</v>
      </c>
      <c r="I62" s="5">
        <v>1898.0671408363171</v>
      </c>
      <c r="J62" s="5">
        <v>1898.067139260872</v>
      </c>
    </row>
    <row r="63" spans="1:10">
      <c r="A63" s="91"/>
      <c r="B63" s="24" t="s">
        <v>11</v>
      </c>
      <c r="C63" s="5">
        <v>1328.5386768691101</v>
      </c>
      <c r="D63" s="5">
        <v>465.33028183405202</v>
      </c>
      <c r="E63" s="5">
        <v>640.21980602647102</v>
      </c>
      <c r="F63" s="5">
        <v>2.37086003504909E-2</v>
      </c>
      <c r="G63" s="5">
        <v>0</v>
      </c>
      <c r="H63" s="5">
        <v>0.305933631761865</v>
      </c>
      <c r="I63" s="5">
        <v>532.84057146229702</v>
      </c>
      <c r="J63" s="5">
        <v>242.247363164712</v>
      </c>
    </row>
    <row r="64" spans="1:10">
      <c r="A64" s="91"/>
      <c r="B64" s="24" t="s">
        <v>12</v>
      </c>
      <c r="C64" s="5">
        <v>569.52848955033198</v>
      </c>
      <c r="D64" s="5">
        <v>1432.73685022462</v>
      </c>
      <c r="E64" s="5">
        <v>1257.8473437433699</v>
      </c>
      <c r="F64" s="5">
        <v>1898.04343724004</v>
      </c>
      <c r="G64" s="5">
        <v>1898.0671286642</v>
      </c>
      <c r="H64" s="5">
        <v>1897.76121068359</v>
      </c>
      <c r="I64" s="5">
        <v>1365.2265693740201</v>
      </c>
      <c r="J64" s="5">
        <v>1655.81977609616</v>
      </c>
    </row>
    <row r="65" spans="1:10">
      <c r="A65" s="92"/>
      <c r="B65" s="25" t="s">
        <v>13</v>
      </c>
      <c r="C65" s="70">
        <v>0.69994292107970901</v>
      </c>
      <c r="D65" s="71">
        <v>0.245160075728906</v>
      </c>
      <c r="E65" s="70">
        <v>0.33730092536721101</v>
      </c>
      <c r="F65" s="70">
        <v>1.2490917617139223E-3</v>
      </c>
      <c r="G65" s="70">
        <v>0</v>
      </c>
      <c r="H65" s="70">
        <v>1.6118166982560401E-3</v>
      </c>
      <c r="I65" s="70">
        <v>0.28072798901493001</v>
      </c>
      <c r="J65" s="67">
        <v>0.12762844799001499</v>
      </c>
    </row>
    <row r="66" spans="1:10">
      <c r="A66" s="90" t="s">
        <v>30</v>
      </c>
      <c r="B66" s="24" t="s">
        <v>10</v>
      </c>
      <c r="C66" s="66">
        <v>6.4133723246675199E-3</v>
      </c>
      <c r="D66" s="66">
        <v>6.4133723246675199E-3</v>
      </c>
      <c r="E66" s="66">
        <v>6.4133723246675199E-3</v>
      </c>
      <c r="F66" s="66">
        <v>6.4133723246675199E-3</v>
      </c>
      <c r="G66" s="66">
        <v>6.4133723246675199E-3</v>
      </c>
      <c r="H66" s="66">
        <v>6.4133723246675199E-3</v>
      </c>
      <c r="I66" s="66">
        <v>6.4133723246675199E-3</v>
      </c>
      <c r="J66" s="5">
        <v>6.4133723246675199E-3</v>
      </c>
    </row>
    <row r="67" spans="1:10">
      <c r="A67" s="91"/>
      <c r="B67" s="24" t="s">
        <v>11</v>
      </c>
      <c r="C67" s="5">
        <v>6.4133723246675199E-3</v>
      </c>
      <c r="D67" s="5">
        <v>0</v>
      </c>
      <c r="E67" s="5">
        <v>0</v>
      </c>
      <c r="F67" s="5">
        <v>0</v>
      </c>
      <c r="G67" s="5">
        <v>0</v>
      </c>
      <c r="H67" s="5">
        <v>0</v>
      </c>
      <c r="I67" s="5">
        <v>0</v>
      </c>
      <c r="J67" s="5">
        <v>0</v>
      </c>
    </row>
    <row r="68" spans="1:10">
      <c r="A68" s="91"/>
      <c r="B68" s="24" t="s">
        <v>12</v>
      </c>
      <c r="C68" s="5">
        <v>0</v>
      </c>
      <c r="D68" s="5">
        <v>6.4133723246675199E-3</v>
      </c>
      <c r="E68" s="5">
        <v>6.4133723246675199E-3</v>
      </c>
      <c r="F68" s="5">
        <v>6.4133723246675199E-3</v>
      </c>
      <c r="G68" s="5">
        <v>6.4133723246675199E-3</v>
      </c>
      <c r="H68" s="5">
        <v>6.4133723246675199E-3</v>
      </c>
      <c r="I68" s="5">
        <v>6.4133723246675199E-3</v>
      </c>
      <c r="J68" s="5">
        <v>6.4133723246675199E-3</v>
      </c>
    </row>
    <row r="69" spans="1:10">
      <c r="A69" s="92"/>
      <c r="B69" s="25" t="s">
        <v>13</v>
      </c>
      <c r="C69" s="70">
        <v>1</v>
      </c>
      <c r="D69" s="70">
        <v>0</v>
      </c>
      <c r="E69" s="70">
        <v>0</v>
      </c>
      <c r="F69" s="70">
        <v>0</v>
      </c>
      <c r="G69" s="70">
        <v>0</v>
      </c>
      <c r="H69" s="70">
        <v>0</v>
      </c>
      <c r="I69" s="70">
        <v>0</v>
      </c>
      <c r="J69" s="67">
        <v>0</v>
      </c>
    </row>
    <row r="70" spans="1:10">
      <c r="A70" s="90" t="s">
        <v>31</v>
      </c>
      <c r="B70" s="24" t="s">
        <v>10</v>
      </c>
      <c r="C70" s="66">
        <v>13681.69284920572</v>
      </c>
      <c r="D70" s="66">
        <v>13681.69284858824</v>
      </c>
      <c r="E70" s="66">
        <v>13681.69284703716</v>
      </c>
      <c r="F70" s="66">
        <v>13681.69285309889</v>
      </c>
      <c r="G70" s="66">
        <v>13681.692850207804</v>
      </c>
      <c r="H70" s="66">
        <v>13681.692851228876</v>
      </c>
      <c r="I70" s="66">
        <v>13681.69285230889</v>
      </c>
      <c r="J70" s="5">
        <v>13681.6928510816</v>
      </c>
    </row>
    <row r="71" spans="1:10">
      <c r="A71" s="91"/>
      <c r="B71" s="24" t="s">
        <v>11</v>
      </c>
      <c r="C71" s="66">
        <v>12272.3961136543</v>
      </c>
      <c r="D71" s="66">
        <v>11156.6283159791</v>
      </c>
      <c r="E71" s="66">
        <v>11477.956368072901</v>
      </c>
      <c r="F71" s="66">
        <v>11490.513533171599</v>
      </c>
      <c r="G71" s="66">
        <v>2.9208901663034301</v>
      </c>
      <c r="H71" s="66">
        <v>24.2211356172763</v>
      </c>
      <c r="I71" s="66">
        <v>11121.898570146999</v>
      </c>
      <c r="J71" s="5">
        <v>0</v>
      </c>
    </row>
    <row r="72" spans="1:10">
      <c r="A72" s="91"/>
      <c r="B72" s="24" t="s">
        <v>12</v>
      </c>
      <c r="C72" s="5">
        <v>1409.2967355514199</v>
      </c>
      <c r="D72" s="5">
        <v>2525.0645326091399</v>
      </c>
      <c r="E72" s="5">
        <v>2203.7364789642602</v>
      </c>
      <c r="F72" s="5">
        <v>2191.1793199272902</v>
      </c>
      <c r="G72" s="5">
        <v>13678.7719600415</v>
      </c>
      <c r="H72" s="5">
        <v>13657.4717156116</v>
      </c>
      <c r="I72" s="5">
        <v>2559.7942821618899</v>
      </c>
      <c r="J72" s="5">
        <v>13681.6928510816</v>
      </c>
    </row>
    <row r="73" spans="1:10">
      <c r="A73" s="92"/>
      <c r="B73" s="25" t="s">
        <v>13</v>
      </c>
      <c r="C73" s="70">
        <v>0.89699397939391401</v>
      </c>
      <c r="D73" s="70">
        <v>0.81544209765901199</v>
      </c>
      <c r="E73" s="70">
        <v>0.83892808414848397</v>
      </c>
      <c r="F73" s="70">
        <v>0.83984589162656198</v>
      </c>
      <c r="G73" s="70">
        <v>2.1348894455404102E-3</v>
      </c>
      <c r="H73" s="70">
        <v>1.77033177697019E-3</v>
      </c>
      <c r="I73" s="70">
        <v>0.81290368744611097</v>
      </c>
      <c r="J73" s="67">
        <v>0</v>
      </c>
    </row>
    <row r="74" spans="1:10">
      <c r="A74" s="90" t="s">
        <v>32</v>
      </c>
      <c r="B74" s="24" t="s">
        <v>10</v>
      </c>
      <c r="C74" s="5">
        <v>587.42109232484609</v>
      </c>
      <c r="D74" s="5">
        <v>587.42109280678494</v>
      </c>
      <c r="E74" s="5">
        <v>587.42109143656342</v>
      </c>
      <c r="F74" s="5">
        <v>587.42109298490448</v>
      </c>
      <c r="G74" s="5">
        <v>587.42109183163097</v>
      </c>
      <c r="H74" s="5">
        <v>587.42109101389076</v>
      </c>
      <c r="I74" s="5">
        <v>587.4210907278358</v>
      </c>
      <c r="J74" s="5">
        <v>587.42109187167125</v>
      </c>
    </row>
    <row r="75" spans="1:10">
      <c r="A75" s="91"/>
      <c r="B75" s="24" t="s">
        <v>11</v>
      </c>
      <c r="C75" s="66">
        <v>547.24962482666797</v>
      </c>
      <c r="D75" s="66">
        <v>526.20758566315703</v>
      </c>
      <c r="E75" s="66">
        <v>545.53535459031298</v>
      </c>
      <c r="F75" s="66">
        <v>541.42791533638695</v>
      </c>
      <c r="G75" s="66">
        <v>0</v>
      </c>
      <c r="H75" s="66">
        <v>0.123787839327709</v>
      </c>
      <c r="I75" s="66">
        <v>540.46676542736498</v>
      </c>
      <c r="J75" s="5">
        <v>65.841976798461204</v>
      </c>
    </row>
    <row r="76" spans="1:10">
      <c r="A76" s="91"/>
      <c r="B76" s="24" t="s">
        <v>12</v>
      </c>
      <c r="C76" s="66">
        <v>40.171467498178103</v>
      </c>
      <c r="D76" s="66">
        <v>61.213507143627901</v>
      </c>
      <c r="E76" s="66">
        <v>41.885736846250403</v>
      </c>
      <c r="F76" s="66">
        <v>45.993177648517502</v>
      </c>
      <c r="G76" s="66">
        <v>587.42109183163097</v>
      </c>
      <c r="H76" s="66">
        <v>587.29730317456301</v>
      </c>
      <c r="I76" s="66">
        <v>46.954325300470799</v>
      </c>
      <c r="J76" s="5">
        <v>521.57911507321</v>
      </c>
    </row>
    <row r="77" spans="1:10">
      <c r="A77" s="92"/>
      <c r="B77" s="25" t="s">
        <v>13</v>
      </c>
      <c r="C77" s="70">
        <v>0.93161384903767996</v>
      </c>
      <c r="D77" s="70">
        <v>0.89579280027017605</v>
      </c>
      <c r="E77" s="70">
        <v>0.928695551697306</v>
      </c>
      <c r="F77" s="70">
        <v>0.92170322414741801</v>
      </c>
      <c r="G77" s="70">
        <v>0</v>
      </c>
      <c r="H77" s="70">
        <v>2.1073100918806102E-3</v>
      </c>
      <c r="I77" s="70">
        <v>0.92006700807713104</v>
      </c>
      <c r="J77" s="67">
        <v>1.1208650439954801E-2</v>
      </c>
    </row>
    <row r="78" spans="1:10">
      <c r="A78" s="90" t="s">
        <v>33</v>
      </c>
      <c r="B78" s="24" t="s">
        <v>10</v>
      </c>
      <c r="C78" s="5">
        <v>3043.2731350280696</v>
      </c>
      <c r="D78" s="5">
        <v>3043.2731149231004</v>
      </c>
      <c r="E78" s="5">
        <v>3043.2731482385298</v>
      </c>
      <c r="F78" s="5">
        <v>3043.2731369888984</v>
      </c>
      <c r="G78" s="5">
        <v>3043.27313534212</v>
      </c>
      <c r="H78" s="5">
        <v>3043.2731369950507</v>
      </c>
      <c r="I78" s="5">
        <v>3043.2731367946999</v>
      </c>
      <c r="J78" s="5">
        <v>3043.2731378439157</v>
      </c>
    </row>
    <row r="79" spans="1:10">
      <c r="A79" s="91"/>
      <c r="B79" s="24" t="s">
        <v>11</v>
      </c>
      <c r="C79" s="5">
        <v>2703.3555345077698</v>
      </c>
      <c r="D79" s="5">
        <v>1402.2471412017101</v>
      </c>
      <c r="E79" s="5">
        <v>1491.2032957983399</v>
      </c>
      <c r="F79" s="5">
        <v>4.0229718133180201</v>
      </c>
      <c r="G79" s="5">
        <v>0</v>
      </c>
      <c r="H79" s="5">
        <v>6.0083708830371597E-2</v>
      </c>
      <c r="I79" s="5">
        <v>1448.86870599652</v>
      </c>
      <c r="J79" s="5">
        <v>264.52419550787602</v>
      </c>
    </row>
    <row r="80" spans="1:10">
      <c r="A80" s="91"/>
      <c r="B80" s="24" t="s">
        <v>12</v>
      </c>
      <c r="C80" s="66">
        <v>339.91760052030003</v>
      </c>
      <c r="D80" s="66">
        <v>1641.0259737213901</v>
      </c>
      <c r="E80" s="66">
        <v>1552.0698524401901</v>
      </c>
      <c r="F80" s="66">
        <v>3039.2501651755802</v>
      </c>
      <c r="G80" s="66">
        <v>3043.27313534212</v>
      </c>
      <c r="H80" s="66">
        <v>3043.2130532862202</v>
      </c>
      <c r="I80" s="66">
        <v>1594.4044307981801</v>
      </c>
      <c r="J80" s="5">
        <v>2778.7489423360398</v>
      </c>
    </row>
    <row r="81" spans="1:10">
      <c r="A81" s="92"/>
      <c r="B81" s="25" t="s">
        <v>13</v>
      </c>
      <c r="C81" s="70">
        <v>0.88830526034359203</v>
      </c>
      <c r="D81" s="70">
        <v>0.46076940460111898</v>
      </c>
      <c r="E81" s="70">
        <v>0.48999982031236999</v>
      </c>
      <c r="F81" s="70">
        <v>1.3219226905470799E-3</v>
      </c>
      <c r="G81" s="70">
        <v>0</v>
      </c>
      <c r="H81" s="70">
        <v>1.9743120688042702E-3</v>
      </c>
      <c r="I81" s="70">
        <v>0.47608894794192802</v>
      </c>
      <c r="J81" s="67">
        <v>8.6920951070229902E-2</v>
      </c>
    </row>
    <row r="82" spans="1:10">
      <c r="A82" s="90" t="s">
        <v>34</v>
      </c>
      <c r="B82" s="24" t="s">
        <v>10</v>
      </c>
      <c r="C82" s="5">
        <v>1543.2955795541038</v>
      </c>
      <c r="D82" s="5">
        <v>1543.2955790185861</v>
      </c>
      <c r="E82" s="5">
        <v>1543.295580615933</v>
      </c>
      <c r="F82" s="5">
        <v>1543.2955796338656</v>
      </c>
      <c r="G82" s="5">
        <v>1543.29557921574</v>
      </c>
      <c r="H82" s="5">
        <v>1543.2955799454699</v>
      </c>
      <c r="I82" s="5">
        <v>1543.2955823879579</v>
      </c>
      <c r="J82" s="5">
        <v>1543.2955806165139</v>
      </c>
    </row>
    <row r="83" spans="1:10">
      <c r="A83" s="91"/>
      <c r="B83" s="24" t="s">
        <v>11</v>
      </c>
      <c r="C83" s="5">
        <v>1380.7648108232599</v>
      </c>
      <c r="D83" s="5">
        <v>1067.7654493905</v>
      </c>
      <c r="E83" s="5">
        <v>1168.94562090056</v>
      </c>
      <c r="F83" s="5">
        <v>1.77179509988559</v>
      </c>
      <c r="G83" s="5">
        <v>0</v>
      </c>
      <c r="H83" s="5">
        <v>11.808884999739901</v>
      </c>
      <c r="I83" s="5">
        <v>1095.7966448362399</v>
      </c>
      <c r="J83" s="5">
        <v>255.133404812294</v>
      </c>
    </row>
    <row r="84" spans="1:10">
      <c r="A84" s="91"/>
      <c r="B84" s="24" t="s">
        <v>12</v>
      </c>
      <c r="C84" s="5">
        <v>162.53076873084399</v>
      </c>
      <c r="D84" s="5">
        <v>475.530129628086</v>
      </c>
      <c r="E84" s="5">
        <v>374.34995971537302</v>
      </c>
      <c r="F84" s="5">
        <v>1541.52378453398</v>
      </c>
      <c r="G84" s="5">
        <v>1543.29557921574</v>
      </c>
      <c r="H84" s="5">
        <v>1531.4866949457301</v>
      </c>
      <c r="I84" s="5">
        <v>447.49893755171797</v>
      </c>
      <c r="J84" s="5">
        <v>1288.1621758042199</v>
      </c>
    </row>
    <row r="85" spans="1:10">
      <c r="A85" s="92"/>
      <c r="B85" s="25" t="s">
        <v>13</v>
      </c>
      <c r="C85" s="70">
        <v>0.89468591053840596</v>
      </c>
      <c r="D85" s="70">
        <v>0.69187358786416897</v>
      </c>
      <c r="E85" s="70">
        <v>0.75743469726909396</v>
      </c>
      <c r="F85" s="70">
        <v>1.1480594665514E-3</v>
      </c>
      <c r="G85" s="70">
        <v>0</v>
      </c>
      <c r="H85" s="70">
        <v>7.6517325347080596E-3</v>
      </c>
      <c r="I85" s="70">
        <v>0.71003679226548599</v>
      </c>
      <c r="J85" s="67">
        <v>0.16531726521913201</v>
      </c>
    </row>
    <row r="86" spans="1:10">
      <c r="A86" s="93" t="s">
        <v>35</v>
      </c>
      <c r="B86" s="24" t="s">
        <v>10</v>
      </c>
      <c r="C86" s="66">
        <v>734.63282587223807</v>
      </c>
      <c r="D86" s="66">
        <v>734.632827261476</v>
      </c>
      <c r="E86" s="66">
        <v>734.63282719410108</v>
      </c>
      <c r="F86" s="66">
        <v>734.6328265594309</v>
      </c>
      <c r="G86" s="66">
        <v>734.63282692210498</v>
      </c>
      <c r="H86" s="66">
        <v>734.63282692210498</v>
      </c>
      <c r="I86" s="66">
        <v>734.6328267165909</v>
      </c>
      <c r="J86" s="5">
        <v>734.63282687782691</v>
      </c>
    </row>
    <row r="87" spans="1:10">
      <c r="A87" s="94"/>
      <c r="B87" s="24" t="s">
        <v>11</v>
      </c>
      <c r="C87" s="5">
        <v>445.20590826474</v>
      </c>
      <c r="D87" s="5">
        <v>355.84546621124099</v>
      </c>
      <c r="E87" s="5">
        <v>414.11301679869001</v>
      </c>
      <c r="F87" s="5">
        <v>0.44499087736083998</v>
      </c>
      <c r="G87" s="5">
        <v>0</v>
      </c>
      <c r="H87" s="5">
        <v>0</v>
      </c>
      <c r="I87" s="5">
        <v>391.31285416821697</v>
      </c>
      <c r="J87" s="5">
        <v>220.71033640077999</v>
      </c>
    </row>
    <row r="88" spans="1:10">
      <c r="A88" s="94"/>
      <c r="B88" s="24" t="s">
        <v>12</v>
      </c>
      <c r="C88" s="5">
        <v>289.42691760749801</v>
      </c>
      <c r="D88" s="5">
        <v>378.78736105023501</v>
      </c>
      <c r="E88" s="5">
        <v>320.51981039541101</v>
      </c>
      <c r="F88" s="5">
        <v>734.18783568207004</v>
      </c>
      <c r="G88" s="5">
        <v>734.63282692210498</v>
      </c>
      <c r="H88" s="5">
        <v>734.63282692210498</v>
      </c>
      <c r="I88" s="5">
        <v>343.31997254837398</v>
      </c>
      <c r="J88" s="5">
        <v>513.92249047704695</v>
      </c>
    </row>
    <row r="89" spans="1:10">
      <c r="A89" s="95"/>
      <c r="B89" s="25" t="s">
        <v>13</v>
      </c>
      <c r="C89" s="70">
        <v>0.60602506801427203</v>
      </c>
      <c r="D89" s="70">
        <v>0.48438546850369102</v>
      </c>
      <c r="E89" s="70">
        <v>0.56370066987120204</v>
      </c>
      <c r="F89" s="70">
        <v>6.0573236217186799E-3</v>
      </c>
      <c r="G89" s="70">
        <v>0</v>
      </c>
      <c r="H89" s="70">
        <v>0</v>
      </c>
      <c r="I89" s="70">
        <v>0.53266453653748702</v>
      </c>
      <c r="J89" s="67">
        <v>0.30043625648855599</v>
      </c>
    </row>
    <row r="90" spans="1:10">
      <c r="A90" s="93" t="s">
        <v>36</v>
      </c>
      <c r="B90" s="24" t="s">
        <v>10</v>
      </c>
      <c r="C90" s="66">
        <v>860.51902003328007</v>
      </c>
      <c r="D90" s="66">
        <v>860.51902030646704</v>
      </c>
      <c r="E90" s="66">
        <v>860.5190250356859</v>
      </c>
      <c r="F90" s="66">
        <v>860.51902125656102</v>
      </c>
      <c r="G90" s="66">
        <v>860.51902099947199</v>
      </c>
      <c r="H90" s="66">
        <v>860.51902104306419</v>
      </c>
      <c r="I90" s="66">
        <v>860.51902119239389</v>
      </c>
      <c r="J90" s="5">
        <v>860.519023421361</v>
      </c>
    </row>
    <row r="91" spans="1:10">
      <c r="A91" s="94"/>
      <c r="B91" s="24" t="s">
        <v>11</v>
      </c>
      <c r="C91" s="66">
        <v>705.28730656566904</v>
      </c>
      <c r="D91" s="66">
        <v>226.67471597414001</v>
      </c>
      <c r="E91" s="66">
        <v>329.25894615337501</v>
      </c>
      <c r="F91" s="66">
        <v>0.70460355204806102</v>
      </c>
      <c r="G91" s="66">
        <v>0</v>
      </c>
      <c r="H91" s="66">
        <v>0.16343468778217399</v>
      </c>
      <c r="I91" s="66">
        <v>300.886102534641</v>
      </c>
      <c r="J91" s="5">
        <v>148.589427529403</v>
      </c>
    </row>
    <row r="92" spans="1:10">
      <c r="A92" s="94"/>
      <c r="B92" s="24" t="s">
        <v>12</v>
      </c>
      <c r="C92" s="5">
        <v>155.231713467611</v>
      </c>
      <c r="D92" s="5">
        <v>633.84430433232706</v>
      </c>
      <c r="E92" s="5">
        <v>531.26007888231095</v>
      </c>
      <c r="F92" s="5">
        <v>859.81441770451295</v>
      </c>
      <c r="G92" s="5">
        <v>860.51902099947199</v>
      </c>
      <c r="H92" s="5">
        <v>860.35558635528196</v>
      </c>
      <c r="I92" s="5">
        <v>559.63291865775295</v>
      </c>
      <c r="J92" s="5">
        <v>711.929595891958</v>
      </c>
    </row>
    <row r="93" spans="1:10">
      <c r="A93" s="95"/>
      <c r="B93" s="25" t="s">
        <v>13</v>
      </c>
      <c r="C93" s="70">
        <v>0.81960687695013701</v>
      </c>
      <c r="D93" s="70">
        <v>0.263416276253152</v>
      </c>
      <c r="E93" s="70">
        <v>0.38262831683439003</v>
      </c>
      <c r="F93" s="70">
        <v>8.18812291934202E-3</v>
      </c>
      <c r="G93" s="70">
        <v>0</v>
      </c>
      <c r="H93" s="70">
        <v>1.89925712024435E-3</v>
      </c>
      <c r="I93" s="70">
        <v>0.34965653881504299</v>
      </c>
      <c r="J93" s="67">
        <v>0.17267419253396901</v>
      </c>
    </row>
    <row r="94" spans="1:10">
      <c r="A94" s="93" t="s">
        <v>37</v>
      </c>
      <c r="B94" s="24" t="s">
        <v>10</v>
      </c>
      <c r="C94" s="5">
        <v>394.19094942610798</v>
      </c>
      <c r="D94" s="5">
        <v>394.19095144503899</v>
      </c>
      <c r="E94" s="5">
        <v>394.19095026318303</v>
      </c>
      <c r="F94" s="5">
        <v>394.190949718306</v>
      </c>
      <c r="G94" s="5">
        <v>394.190949718306</v>
      </c>
      <c r="H94" s="5">
        <v>394.190949718306</v>
      </c>
      <c r="I94" s="5">
        <v>394.19095038695298</v>
      </c>
      <c r="J94" s="5">
        <v>394.19094989268501</v>
      </c>
    </row>
    <row r="95" spans="1:10">
      <c r="A95" s="94"/>
      <c r="B95" s="24" t="s">
        <v>11</v>
      </c>
      <c r="C95" s="66">
        <v>272.89059176139301</v>
      </c>
      <c r="D95" s="66">
        <v>219.04076915273799</v>
      </c>
      <c r="E95" s="66">
        <v>241.10740612548</v>
      </c>
      <c r="F95" s="66">
        <v>0</v>
      </c>
      <c r="G95" s="66">
        <v>0</v>
      </c>
      <c r="H95" s="66">
        <v>0</v>
      </c>
      <c r="I95" s="66">
        <v>241.33526396012499</v>
      </c>
      <c r="J95" s="5">
        <v>164.090387974853</v>
      </c>
    </row>
    <row r="96" spans="1:10">
      <c r="A96" s="94"/>
      <c r="B96" s="24" t="s">
        <v>12</v>
      </c>
      <c r="C96" s="66">
        <v>121.30035766471499</v>
      </c>
      <c r="D96" s="66">
        <v>175.150182292301</v>
      </c>
      <c r="E96" s="66">
        <v>153.083544137703</v>
      </c>
      <c r="F96" s="66">
        <v>394.190949718306</v>
      </c>
      <c r="G96" s="66">
        <v>394.190949718306</v>
      </c>
      <c r="H96" s="66">
        <v>394.190949718306</v>
      </c>
      <c r="I96" s="66">
        <v>152.85568642682799</v>
      </c>
      <c r="J96" s="5">
        <v>230.10056191783201</v>
      </c>
    </row>
    <row r="97" spans="1:10">
      <c r="A97" s="95"/>
      <c r="B97" s="25" t="s">
        <v>13</v>
      </c>
      <c r="C97" s="70">
        <v>0.69228020622666997</v>
      </c>
      <c r="D97" s="70">
        <v>0.55567173307700402</v>
      </c>
      <c r="E97" s="70">
        <v>0.61165129733319301</v>
      </c>
      <c r="F97" s="70">
        <v>0</v>
      </c>
      <c r="G97" s="70">
        <v>0</v>
      </c>
      <c r="H97" s="70">
        <v>0</v>
      </c>
      <c r="I97" s="70">
        <v>0.61222933637421395</v>
      </c>
      <c r="J97" s="67">
        <v>0.41627132236172598</v>
      </c>
    </row>
    <row r="98" spans="1:10">
      <c r="A98" s="93" t="s">
        <v>38</v>
      </c>
      <c r="B98" s="24" t="s">
        <v>10</v>
      </c>
      <c r="C98" s="5">
        <v>790.85499337711508</v>
      </c>
      <c r="D98" s="5">
        <v>790.85499017736799</v>
      </c>
      <c r="E98" s="5">
        <v>790.85499344636105</v>
      </c>
      <c r="F98" s="5">
        <v>790.85499299804496</v>
      </c>
      <c r="G98" s="5">
        <v>790.85499299804496</v>
      </c>
      <c r="H98" s="5">
        <v>790.85499299804496</v>
      </c>
      <c r="I98" s="5">
        <v>790.85499267450791</v>
      </c>
      <c r="J98" s="5">
        <v>790.85499235110296</v>
      </c>
    </row>
    <row r="99" spans="1:10">
      <c r="A99" s="94"/>
      <c r="B99" s="24" t="s">
        <v>11</v>
      </c>
      <c r="C99" s="5">
        <v>542.71956979530603</v>
      </c>
      <c r="D99" s="5">
        <v>400.84995971464002</v>
      </c>
      <c r="E99" s="5">
        <v>491.48365024728099</v>
      </c>
      <c r="F99" s="5">
        <v>0</v>
      </c>
      <c r="G99" s="5">
        <v>0</v>
      </c>
      <c r="H99" s="5">
        <v>0</v>
      </c>
      <c r="I99" s="5">
        <v>483.74731379479999</v>
      </c>
      <c r="J99" s="5">
        <v>422.30687034215299</v>
      </c>
    </row>
    <row r="100" spans="1:10">
      <c r="A100" s="94"/>
      <c r="B100" s="24" t="s">
        <v>12</v>
      </c>
      <c r="C100" s="66">
        <v>248.13542358180899</v>
      </c>
      <c r="D100" s="66">
        <v>390.00503046272797</v>
      </c>
      <c r="E100" s="66">
        <v>299.37134319908</v>
      </c>
      <c r="F100" s="66">
        <v>790.85499299804496</v>
      </c>
      <c r="G100" s="66">
        <v>790.85499299804496</v>
      </c>
      <c r="H100" s="66">
        <v>790.85499299804496</v>
      </c>
      <c r="I100" s="66">
        <v>307.10767887970798</v>
      </c>
      <c r="J100" s="5">
        <v>368.54812200894997</v>
      </c>
    </row>
    <row r="101" spans="1:10">
      <c r="A101" s="95"/>
      <c r="B101" s="25" t="s">
        <v>13</v>
      </c>
      <c r="C101" s="70">
        <v>0.68624409574475898</v>
      </c>
      <c r="D101" s="70">
        <v>0.50685645876084096</v>
      </c>
      <c r="E101" s="70">
        <v>0.62145861671241398</v>
      </c>
      <c r="F101" s="70">
        <v>0</v>
      </c>
      <c r="G101" s="70">
        <v>0</v>
      </c>
      <c r="H101" s="70">
        <v>0</v>
      </c>
      <c r="I101" s="70">
        <v>0.61167637338782799</v>
      </c>
      <c r="J101" s="67">
        <v>0.53398774039055197</v>
      </c>
    </row>
    <row r="102" spans="1:10">
      <c r="A102" s="93" t="s">
        <v>39</v>
      </c>
      <c r="B102" s="24" t="s">
        <v>10</v>
      </c>
      <c r="C102" s="5">
        <v>67.653944215869103</v>
      </c>
      <c r="D102" s="5">
        <v>67.653944172165794</v>
      </c>
      <c r="E102" s="5">
        <v>67.653942304283589</v>
      </c>
      <c r="F102" s="5">
        <v>67.653944172165794</v>
      </c>
      <c r="G102" s="5">
        <v>67.653944172165794</v>
      </c>
      <c r="H102" s="5">
        <v>67.653944172165794</v>
      </c>
      <c r="I102" s="5">
        <v>67.653942216315798</v>
      </c>
      <c r="J102" s="5">
        <v>67.653944172165794</v>
      </c>
    </row>
    <row r="103" spans="1:10">
      <c r="A103" s="94"/>
      <c r="B103" s="24" t="s">
        <v>11</v>
      </c>
      <c r="C103" s="5">
        <v>28.325968411957501</v>
      </c>
      <c r="D103" s="5">
        <v>0</v>
      </c>
      <c r="E103" s="5">
        <v>23.701454242723699</v>
      </c>
      <c r="F103" s="5">
        <v>0</v>
      </c>
      <c r="G103" s="5">
        <v>0</v>
      </c>
      <c r="H103" s="5">
        <v>0</v>
      </c>
      <c r="I103" s="5">
        <v>18.755354415398401</v>
      </c>
      <c r="J103" s="5">
        <v>0</v>
      </c>
    </row>
    <row r="104" spans="1:10">
      <c r="A104" s="94"/>
      <c r="B104" s="24" t="s">
        <v>12</v>
      </c>
      <c r="C104" s="5">
        <v>39.327975803911599</v>
      </c>
      <c r="D104" s="5">
        <v>67.653944172165794</v>
      </c>
      <c r="E104" s="5">
        <v>43.952488061559897</v>
      </c>
      <c r="F104" s="5">
        <v>67.653944172165794</v>
      </c>
      <c r="G104" s="5">
        <v>67.653944172165794</v>
      </c>
      <c r="H104" s="5">
        <v>67.653944172165794</v>
      </c>
      <c r="I104" s="5">
        <v>48.898587800917397</v>
      </c>
      <c r="J104" s="5">
        <v>67.653944172165794</v>
      </c>
    </row>
    <row r="105" spans="1:10">
      <c r="A105" s="95"/>
      <c r="B105" s="25" t="s">
        <v>13</v>
      </c>
      <c r="C105" s="70">
        <v>0.41868909108352098</v>
      </c>
      <c r="D105" s="70">
        <v>0</v>
      </c>
      <c r="E105" s="70">
        <v>0.35033367510385299</v>
      </c>
      <c r="F105" s="70">
        <v>0</v>
      </c>
      <c r="G105" s="70">
        <v>0</v>
      </c>
      <c r="H105" s="70">
        <v>0</v>
      </c>
      <c r="I105" s="70">
        <v>0.277224856393886</v>
      </c>
      <c r="J105" s="67">
        <v>0</v>
      </c>
    </row>
    <row r="106" spans="1:10">
      <c r="A106" s="93" t="s">
        <v>40</v>
      </c>
      <c r="B106" s="24" t="s">
        <v>10</v>
      </c>
      <c r="C106" s="66">
        <v>4632.6015325582357</v>
      </c>
      <c r="D106" s="66">
        <v>4632.6015358845998</v>
      </c>
      <c r="E106" s="66">
        <v>4632.60153043025</v>
      </c>
      <c r="F106" s="66">
        <v>4632.6015317316815</v>
      </c>
      <c r="G106" s="66">
        <v>4632.6015320289298</v>
      </c>
      <c r="H106" s="66">
        <v>4632.6015321017176</v>
      </c>
      <c r="I106" s="66">
        <v>4632.6015279426401</v>
      </c>
      <c r="J106" s="5">
        <v>4632.6015313143398</v>
      </c>
    </row>
    <row r="107" spans="1:10">
      <c r="A107" s="94"/>
      <c r="B107" s="24" t="s">
        <v>11</v>
      </c>
      <c r="C107" s="5">
        <v>4110.3492339037803</v>
      </c>
      <c r="D107" s="5">
        <v>1691.9744678580801</v>
      </c>
      <c r="E107" s="5">
        <v>2310.2046520240801</v>
      </c>
      <c r="F107" s="5">
        <v>0.14866309995118501</v>
      </c>
      <c r="G107" s="5">
        <v>0</v>
      </c>
      <c r="H107" s="5">
        <v>0.26381347325752003</v>
      </c>
      <c r="I107" s="5">
        <v>2263.3231930491002</v>
      </c>
      <c r="J107" s="5">
        <v>1855.19563919502</v>
      </c>
    </row>
    <row r="108" spans="1:10">
      <c r="A108" s="94"/>
      <c r="B108" s="24" t="s">
        <v>12</v>
      </c>
      <c r="C108" s="5">
        <v>522.25229865445499</v>
      </c>
      <c r="D108" s="5">
        <v>2940.6270680265202</v>
      </c>
      <c r="E108" s="5">
        <v>2322.3968784061699</v>
      </c>
      <c r="F108" s="5">
        <v>4632.4528686317299</v>
      </c>
      <c r="G108" s="5">
        <v>4632.6015320289298</v>
      </c>
      <c r="H108" s="5">
        <v>4632.3377186284597</v>
      </c>
      <c r="I108" s="5">
        <v>2369.27833489354</v>
      </c>
      <c r="J108" s="5">
        <v>2777.40589211932</v>
      </c>
    </row>
    <row r="109" spans="1:10">
      <c r="A109" s="95"/>
      <c r="B109" s="25" t="s">
        <v>13</v>
      </c>
      <c r="C109" s="70">
        <v>0.88726587102645604</v>
      </c>
      <c r="D109" s="70">
        <v>0.36523203102012403</v>
      </c>
      <c r="E109" s="70">
        <v>0.49868408427726801</v>
      </c>
      <c r="F109" s="70">
        <v>3.2090629624174534E-3</v>
      </c>
      <c r="G109" s="70">
        <v>0</v>
      </c>
      <c r="H109" s="70">
        <v>5.694715408381631E-3</v>
      </c>
      <c r="I109" s="70">
        <v>0.48856418567349802</v>
      </c>
      <c r="J109" s="67">
        <v>0.40046518714262802</v>
      </c>
    </row>
    <row r="110" spans="1:10">
      <c r="A110" s="93" t="s">
        <v>41</v>
      </c>
      <c r="B110" s="24" t="s">
        <v>10</v>
      </c>
      <c r="C110" s="66">
        <v>1046.8076887782672</v>
      </c>
      <c r="D110" s="66">
        <v>1046.8076844886641</v>
      </c>
      <c r="E110" s="66">
        <v>1046.80768885916</v>
      </c>
      <c r="F110" s="66">
        <v>1046.8076889731717</v>
      </c>
      <c r="G110" s="66">
        <v>1046.8076890627899</v>
      </c>
      <c r="H110" s="66">
        <v>1046.8076892062265</v>
      </c>
      <c r="I110" s="66">
        <v>1046.8076921002539</v>
      </c>
      <c r="J110" s="5">
        <v>1046.807686712126</v>
      </c>
    </row>
    <row r="111" spans="1:10">
      <c r="A111" s="94"/>
      <c r="B111" s="24" t="s">
        <v>11</v>
      </c>
      <c r="C111" s="66">
        <v>1027.49645826143</v>
      </c>
      <c r="D111" s="66">
        <v>520.71928123102805</v>
      </c>
      <c r="E111" s="66">
        <v>632.38584207385395</v>
      </c>
      <c r="F111" s="66">
        <v>0.192181539781724</v>
      </c>
      <c r="G111" s="66">
        <v>0</v>
      </c>
      <c r="H111" s="66">
        <v>1.15171391964778E-2</v>
      </c>
      <c r="I111" s="66">
        <v>638.52425831102698</v>
      </c>
      <c r="J111" s="5">
        <v>458.15793802959001</v>
      </c>
    </row>
    <row r="112" spans="1:10">
      <c r="A112" s="94"/>
      <c r="B112" s="24" t="s">
        <v>12</v>
      </c>
      <c r="C112" s="5">
        <v>19.311230516837298</v>
      </c>
      <c r="D112" s="5">
        <v>526.08840325763595</v>
      </c>
      <c r="E112" s="5">
        <v>414.421846785306</v>
      </c>
      <c r="F112" s="5">
        <v>1046.6155074333899</v>
      </c>
      <c r="G112" s="5">
        <v>1046.8076890627899</v>
      </c>
      <c r="H112" s="5">
        <v>1046.7961720670301</v>
      </c>
      <c r="I112" s="5">
        <v>408.28343378922699</v>
      </c>
      <c r="J112" s="5">
        <v>588.64974868253603</v>
      </c>
    </row>
    <row r="113" spans="1:10">
      <c r="A113" s="95"/>
      <c r="B113" s="25" t="s">
        <v>13</v>
      </c>
      <c r="C113" s="70">
        <v>0.98155226530732198</v>
      </c>
      <c r="D113" s="70">
        <v>0.49743547830887802</v>
      </c>
      <c r="E113" s="70">
        <v>0.60410890061673705</v>
      </c>
      <c r="F113" s="70">
        <v>1.83588200398334E-3</v>
      </c>
      <c r="G113" s="70">
        <v>0</v>
      </c>
      <c r="H113" s="70">
        <v>1.1002153800772155E-3</v>
      </c>
      <c r="I113" s="70">
        <v>0.60997283754185005</v>
      </c>
      <c r="J113" s="67">
        <v>0.437671545447473</v>
      </c>
    </row>
    <row r="114" spans="1:10">
      <c r="A114" s="96" t="s">
        <v>42</v>
      </c>
      <c r="B114" s="24" t="s">
        <v>10</v>
      </c>
      <c r="C114" s="5">
        <v>192.2651266682773</v>
      </c>
      <c r="D114" s="5">
        <v>192.26512649709619</v>
      </c>
      <c r="E114" s="5">
        <v>192.2651246913359</v>
      </c>
      <c r="F114" s="5">
        <v>192.265127155865</v>
      </c>
      <c r="G114" s="5">
        <v>192.265127155865</v>
      </c>
      <c r="H114" s="5">
        <v>192.265127155865</v>
      </c>
      <c r="I114" s="5">
        <v>192.26512722446469</v>
      </c>
      <c r="J114" s="5">
        <v>192.26512688079828</v>
      </c>
    </row>
    <row r="115" spans="1:10">
      <c r="A115" s="97"/>
      <c r="B115" s="24" t="s">
        <v>11</v>
      </c>
      <c r="C115" s="66">
        <v>99.571921516849002</v>
      </c>
      <c r="D115" s="66">
        <v>92.028420167460197</v>
      </c>
      <c r="E115" s="66">
        <v>96.612463495637698</v>
      </c>
      <c r="F115" s="66">
        <v>0</v>
      </c>
      <c r="G115" s="66">
        <v>0</v>
      </c>
      <c r="H115" s="66">
        <v>0</v>
      </c>
      <c r="I115" s="66">
        <v>97.591534107060497</v>
      </c>
      <c r="J115" s="5">
        <v>90.391172960170294</v>
      </c>
    </row>
    <row r="116" spans="1:10">
      <c r="A116" s="97"/>
      <c r="B116" s="24" t="s">
        <v>12</v>
      </c>
      <c r="C116" s="66">
        <v>92.693205151428302</v>
      </c>
      <c r="D116" s="66">
        <v>100.23670632963599</v>
      </c>
      <c r="E116" s="66">
        <v>95.652661195698201</v>
      </c>
      <c r="F116" s="66">
        <v>192.265127155865</v>
      </c>
      <c r="G116" s="66">
        <v>192.265127155865</v>
      </c>
      <c r="H116" s="66">
        <v>192.265127155865</v>
      </c>
      <c r="I116" s="66">
        <v>94.673593117404195</v>
      </c>
      <c r="J116" s="5">
        <v>101.873953920628</v>
      </c>
    </row>
    <row r="117" spans="1:10">
      <c r="A117" s="98"/>
      <c r="B117" s="25" t="s">
        <v>13</v>
      </c>
      <c r="C117" s="70">
        <v>0.51788862204139796</v>
      </c>
      <c r="D117" s="70">
        <v>0.47865373114791099</v>
      </c>
      <c r="E117" s="70">
        <v>0.502496038481967</v>
      </c>
      <c r="F117" s="70">
        <v>0</v>
      </c>
      <c r="G117" s="70">
        <v>0</v>
      </c>
      <c r="H117" s="70">
        <v>0</v>
      </c>
      <c r="I117" s="70">
        <v>0.50758832616132599</v>
      </c>
      <c r="J117" s="67">
        <v>0.470138159876552</v>
      </c>
    </row>
    <row r="118" spans="1:10">
      <c r="A118" s="96" t="s">
        <v>43</v>
      </c>
      <c r="B118" s="24" t="s">
        <v>10</v>
      </c>
      <c r="C118" s="5">
        <v>385.80941624818257</v>
      </c>
      <c r="D118" s="5">
        <v>385.809414914309</v>
      </c>
      <c r="E118" s="5">
        <v>385.80941382663298</v>
      </c>
      <c r="F118" s="5">
        <v>385.80941468274301</v>
      </c>
      <c r="G118" s="5">
        <v>385.80941468274301</v>
      </c>
      <c r="H118" s="5">
        <v>385.80941468274301</v>
      </c>
      <c r="I118" s="5">
        <v>385.80941500247798</v>
      </c>
      <c r="J118" s="5">
        <v>385.80941503948497</v>
      </c>
    </row>
    <row r="119" spans="1:10">
      <c r="A119" s="97"/>
      <c r="B119" s="24" t="s">
        <v>11</v>
      </c>
      <c r="C119" s="5">
        <v>340.20947353030999</v>
      </c>
      <c r="D119" s="5">
        <v>224.650331324169</v>
      </c>
      <c r="E119" s="5">
        <v>254.08720239291</v>
      </c>
      <c r="F119" s="5">
        <v>0</v>
      </c>
      <c r="G119" s="5">
        <v>0</v>
      </c>
      <c r="H119" s="5">
        <v>0</v>
      </c>
      <c r="I119" s="5">
        <v>250.89190359289799</v>
      </c>
      <c r="J119" s="5">
        <v>179.54279811761501</v>
      </c>
    </row>
    <row r="120" spans="1:10">
      <c r="A120" s="97"/>
      <c r="B120" s="24" t="s">
        <v>12</v>
      </c>
      <c r="C120" s="66">
        <v>45.599942717872601</v>
      </c>
      <c r="D120" s="66">
        <v>161.15908359014</v>
      </c>
      <c r="E120" s="66">
        <v>131.722211433723</v>
      </c>
      <c r="F120" s="66">
        <v>385.80941468274301</v>
      </c>
      <c r="G120" s="66">
        <v>385.80941468274301</v>
      </c>
      <c r="H120" s="66">
        <v>385.80941468274301</v>
      </c>
      <c r="I120" s="66">
        <v>134.91751140957999</v>
      </c>
      <c r="J120" s="5">
        <v>206.26661692187</v>
      </c>
    </row>
    <row r="121" spans="1:10">
      <c r="A121" s="98"/>
      <c r="B121" s="25" t="s">
        <v>13</v>
      </c>
      <c r="C121" s="70">
        <v>0.88180707676523096</v>
      </c>
      <c r="D121" s="70">
        <v>0.58228317568161303</v>
      </c>
      <c r="E121" s="70">
        <v>0.658582173702704</v>
      </c>
      <c r="F121" s="70">
        <v>0</v>
      </c>
      <c r="G121" s="70">
        <v>0</v>
      </c>
      <c r="H121" s="70">
        <v>0</v>
      </c>
      <c r="I121" s="70">
        <v>0.65030010631359703</v>
      </c>
      <c r="J121" s="67">
        <v>0.46536655436270302</v>
      </c>
    </row>
    <row r="122" spans="1:10">
      <c r="A122" s="99" t="s">
        <v>44</v>
      </c>
      <c r="B122" s="24" t="s">
        <v>10</v>
      </c>
      <c r="C122" s="5">
        <v>229.75418389970201</v>
      </c>
      <c r="D122" s="5">
        <v>229.75418485626241</v>
      </c>
      <c r="E122" s="5">
        <v>229.754181467374</v>
      </c>
      <c r="F122" s="5">
        <v>229.75418398006701</v>
      </c>
      <c r="G122" s="5">
        <v>229.75418426127101</v>
      </c>
      <c r="H122" s="5">
        <v>229.75418402710599</v>
      </c>
      <c r="I122" s="5">
        <v>229.75418412754516</v>
      </c>
      <c r="J122" s="5">
        <v>229.75418409913817</v>
      </c>
    </row>
    <row r="123" spans="1:10">
      <c r="A123" s="100"/>
      <c r="B123" s="24" t="s">
        <v>11</v>
      </c>
      <c r="C123" s="5">
        <v>116.002506845409</v>
      </c>
      <c r="D123" s="5">
        <v>2.65735843871939</v>
      </c>
      <c r="E123" s="5">
        <v>111.21406194434</v>
      </c>
      <c r="F123" s="5">
        <v>0</v>
      </c>
      <c r="G123" s="5">
        <v>0</v>
      </c>
      <c r="H123" s="5">
        <v>0</v>
      </c>
      <c r="I123" s="5">
        <v>3.8052970899176503E-2</v>
      </c>
      <c r="J123" s="5">
        <v>95.656443619397194</v>
      </c>
    </row>
    <row r="124" spans="1:10">
      <c r="A124" s="100"/>
      <c r="B124" s="24" t="s">
        <v>12</v>
      </c>
      <c r="C124" s="5">
        <v>113.751677054293</v>
      </c>
      <c r="D124" s="5">
        <v>227.09682641754301</v>
      </c>
      <c r="E124" s="5">
        <v>118.54011952303399</v>
      </c>
      <c r="F124" s="5">
        <v>229.75418398006701</v>
      </c>
      <c r="G124" s="5">
        <v>229.75418426127101</v>
      </c>
      <c r="H124" s="5">
        <v>229.75418402710599</v>
      </c>
      <c r="I124" s="5">
        <v>229.71613115664599</v>
      </c>
      <c r="J124" s="5">
        <v>134.09774047974099</v>
      </c>
    </row>
    <row r="125" spans="1:10">
      <c r="A125" s="101"/>
      <c r="B125" s="25" t="s">
        <v>13</v>
      </c>
      <c r="C125" s="70">
        <v>0.50489834342276596</v>
      </c>
      <c r="D125" s="70">
        <v>1.1566093737887201E-2</v>
      </c>
      <c r="E125" s="70">
        <v>0.48405674810376798</v>
      </c>
      <c r="F125" s="70">
        <v>0</v>
      </c>
      <c r="G125" s="70">
        <v>0</v>
      </c>
      <c r="H125" s="70">
        <v>0</v>
      </c>
      <c r="I125" s="70">
        <v>1.65624713402616E-3</v>
      </c>
      <c r="J125" s="67">
        <v>4.1634255321383699E-2</v>
      </c>
    </row>
    <row r="126" spans="1:10">
      <c r="A126" s="99" t="s">
        <v>45</v>
      </c>
      <c r="B126" s="24" t="s">
        <v>10</v>
      </c>
      <c r="C126" s="66">
        <v>57.155896184156298</v>
      </c>
      <c r="D126" s="66">
        <v>57.1558979402907</v>
      </c>
      <c r="E126" s="66">
        <v>57.155895502740997</v>
      </c>
      <c r="F126" s="66">
        <v>57.155896247266703</v>
      </c>
      <c r="G126" s="66">
        <v>57.1558961099649</v>
      </c>
      <c r="H126" s="66">
        <v>57.1558961099649</v>
      </c>
      <c r="I126" s="66">
        <v>57.155895961830502</v>
      </c>
      <c r="J126" s="5">
        <v>57.1558961099649</v>
      </c>
    </row>
    <row r="127" spans="1:10">
      <c r="A127" s="100"/>
      <c r="B127" s="24" t="s">
        <v>11</v>
      </c>
      <c r="C127" s="5">
        <v>57.155896184156298</v>
      </c>
      <c r="D127" s="5">
        <v>57.1558979402907</v>
      </c>
      <c r="E127" s="5">
        <v>57.155895502740997</v>
      </c>
      <c r="F127" s="5">
        <v>57.155896247266703</v>
      </c>
      <c r="G127" s="5">
        <v>0</v>
      </c>
      <c r="H127" s="5">
        <v>0</v>
      </c>
      <c r="I127" s="5">
        <v>57.155895961830502</v>
      </c>
      <c r="J127" s="5">
        <v>0</v>
      </c>
    </row>
    <row r="128" spans="1:10">
      <c r="A128" s="100"/>
      <c r="B128" s="24" t="s">
        <v>12</v>
      </c>
      <c r="C128" s="5">
        <v>0</v>
      </c>
      <c r="D128" s="5">
        <v>0</v>
      </c>
      <c r="E128" s="5">
        <v>0</v>
      </c>
      <c r="F128" s="5">
        <v>0</v>
      </c>
      <c r="G128" s="5">
        <v>57.1558961099649</v>
      </c>
      <c r="H128" s="5">
        <v>57.1558961099649</v>
      </c>
      <c r="I128" s="5">
        <v>0</v>
      </c>
      <c r="J128" s="5">
        <v>57.1558961099649</v>
      </c>
    </row>
    <row r="129" spans="1:10">
      <c r="A129" s="101"/>
      <c r="B129" s="25" t="s">
        <v>13</v>
      </c>
      <c r="C129" s="70">
        <v>1</v>
      </c>
      <c r="D129" s="70">
        <v>1</v>
      </c>
      <c r="E129" s="70">
        <v>1</v>
      </c>
      <c r="F129" s="70">
        <v>1</v>
      </c>
      <c r="G129" s="70">
        <v>0</v>
      </c>
      <c r="H129" s="70">
        <v>0</v>
      </c>
      <c r="I129" s="70">
        <v>1</v>
      </c>
      <c r="J129" s="67">
        <v>0</v>
      </c>
    </row>
    <row r="130" spans="1:10">
      <c r="A130" s="99" t="s">
        <v>46</v>
      </c>
      <c r="B130" s="24" t="s">
        <v>10</v>
      </c>
      <c r="C130" s="66">
        <v>26.882951043568159</v>
      </c>
      <c r="D130" s="66">
        <v>26.882952237036591</v>
      </c>
      <c r="E130" s="66">
        <v>26.8829519319874</v>
      </c>
      <c r="F130" s="66">
        <v>26.882951509789802</v>
      </c>
      <c r="G130" s="66">
        <v>26.882951509789802</v>
      </c>
      <c r="H130" s="66">
        <v>26.882951737421699</v>
      </c>
      <c r="I130" s="66">
        <v>26.8829513275153</v>
      </c>
      <c r="J130" s="5">
        <v>26.882951509789802</v>
      </c>
    </row>
    <row r="131" spans="1:10">
      <c r="A131" s="100"/>
      <c r="B131" s="24" t="s">
        <v>11</v>
      </c>
      <c r="C131" s="66">
        <v>20.687032413144198</v>
      </c>
      <c r="D131" s="66">
        <v>17.912091042898702</v>
      </c>
      <c r="E131" s="66">
        <v>19.3392340141205</v>
      </c>
      <c r="F131" s="66">
        <v>0</v>
      </c>
      <c r="G131" s="66">
        <v>0</v>
      </c>
      <c r="H131" s="66">
        <v>10.981001408891199</v>
      </c>
      <c r="I131" s="66">
        <v>10.294849915611501</v>
      </c>
      <c r="J131" s="5">
        <v>0</v>
      </c>
    </row>
    <row r="132" spans="1:10">
      <c r="A132" s="100"/>
      <c r="B132" s="24" t="s">
        <v>12</v>
      </c>
      <c r="C132" s="5">
        <v>6.19591863042396</v>
      </c>
      <c r="D132" s="5">
        <v>8.9708611941378908</v>
      </c>
      <c r="E132" s="5">
        <v>7.5437179178668998</v>
      </c>
      <c r="F132" s="5">
        <v>26.882951509789802</v>
      </c>
      <c r="G132" s="5">
        <v>26.882951509789802</v>
      </c>
      <c r="H132" s="5">
        <v>15.9019503285305</v>
      </c>
      <c r="I132" s="5">
        <v>16.5881014119038</v>
      </c>
      <c r="J132" s="5">
        <v>26.882951509789802</v>
      </c>
    </row>
    <row r="133" spans="1:10">
      <c r="A133" s="101"/>
      <c r="B133" s="25" t="s">
        <v>13</v>
      </c>
      <c r="C133" s="70">
        <v>0.76952237794197198</v>
      </c>
      <c r="D133" s="70">
        <v>0.66629925481998398</v>
      </c>
      <c r="E133" s="70">
        <v>0.71938654888227505</v>
      </c>
      <c r="F133" s="70">
        <v>0</v>
      </c>
      <c r="G133" s="70">
        <v>0</v>
      </c>
      <c r="H133" s="70">
        <v>0.408474542384622</v>
      </c>
      <c r="I133" s="70">
        <v>0.382950881775934</v>
      </c>
      <c r="J133" s="67">
        <v>0</v>
      </c>
    </row>
    <row r="134" spans="1:10">
      <c r="A134" s="99" t="s">
        <v>47</v>
      </c>
      <c r="B134" s="24" t="s">
        <v>10</v>
      </c>
      <c r="C134" s="5">
        <v>3515.1739645935399</v>
      </c>
      <c r="D134" s="5">
        <v>3515.1739400946444</v>
      </c>
      <c r="E134" s="5">
        <v>3515.1739573548502</v>
      </c>
      <c r="F134" s="5">
        <v>3515.173940203505</v>
      </c>
      <c r="G134" s="5">
        <v>3515.1739351702199</v>
      </c>
      <c r="H134" s="5">
        <v>3515.173939218264</v>
      </c>
      <c r="I134" s="5">
        <v>3515.1739404410264</v>
      </c>
      <c r="J134" s="5">
        <v>3515.1739442292719</v>
      </c>
    </row>
    <row r="135" spans="1:10">
      <c r="A135" s="100"/>
      <c r="B135" s="24" t="s">
        <v>11</v>
      </c>
      <c r="C135" s="66">
        <v>2477.9932677775701</v>
      </c>
      <c r="D135" s="66">
        <v>34.076341495844602</v>
      </c>
      <c r="E135" s="66">
        <v>1508.7915659549101</v>
      </c>
      <c r="F135" s="66">
        <v>17.595489054374902</v>
      </c>
      <c r="G135" s="66">
        <v>0</v>
      </c>
      <c r="H135" s="66">
        <v>0.80877631218394197</v>
      </c>
      <c r="I135" s="66">
        <v>6.2621121300963596</v>
      </c>
      <c r="J135" s="5">
        <v>963.53138454761199</v>
      </c>
    </row>
    <row r="136" spans="1:10">
      <c r="A136" s="100"/>
      <c r="B136" s="24" t="s">
        <v>12</v>
      </c>
      <c r="C136" s="66">
        <v>1037.1806968159699</v>
      </c>
      <c r="D136" s="66">
        <v>3481.0975985987998</v>
      </c>
      <c r="E136" s="66">
        <v>2006.3823913999399</v>
      </c>
      <c r="F136" s="66">
        <v>3497.5784511491302</v>
      </c>
      <c r="G136" s="66">
        <v>3515.1739351702199</v>
      </c>
      <c r="H136" s="66">
        <v>3514.3651629060801</v>
      </c>
      <c r="I136" s="66">
        <v>3508.9118283109301</v>
      </c>
      <c r="J136" s="5">
        <v>2551.6425596816598</v>
      </c>
    </row>
    <row r="137" spans="1:10">
      <c r="A137" s="101"/>
      <c r="B137" s="25" t="s">
        <v>13</v>
      </c>
      <c r="C137" s="70">
        <v>0.70494185856434599</v>
      </c>
      <c r="D137" s="70">
        <v>9.6940697890264601E-3</v>
      </c>
      <c r="E137" s="70">
        <v>0.42922244653014802</v>
      </c>
      <c r="F137" s="70">
        <v>5.0055813321591199E-3</v>
      </c>
      <c r="G137" s="70">
        <v>0</v>
      </c>
      <c r="H137" s="70">
        <v>2.3008144864768907E-2</v>
      </c>
      <c r="I137" s="70">
        <v>1.78145156859882E-3</v>
      </c>
      <c r="J137" s="67">
        <v>0.27410631730739998</v>
      </c>
    </row>
    <row r="138" spans="1:10">
      <c r="A138" s="99" t="s">
        <v>48</v>
      </c>
      <c r="B138" s="24" t="s">
        <v>10</v>
      </c>
      <c r="C138" s="5">
        <v>37258.64298648759</v>
      </c>
      <c r="D138" s="5">
        <v>37258.642978874341</v>
      </c>
      <c r="E138" s="5">
        <v>37258.642987216146</v>
      </c>
      <c r="F138" s="5">
        <v>37258.642981179801</v>
      </c>
      <c r="G138" s="5">
        <v>37258.642989122876</v>
      </c>
      <c r="H138" s="5">
        <v>37258.642989055908</v>
      </c>
      <c r="I138" s="5">
        <v>37258.642985839731</v>
      </c>
      <c r="J138" s="5">
        <v>37258.642987964202</v>
      </c>
    </row>
    <row r="139" spans="1:10">
      <c r="A139" s="100"/>
      <c r="B139" s="24" t="s">
        <v>11</v>
      </c>
      <c r="C139" s="5">
        <v>34776.940693291901</v>
      </c>
      <c r="D139" s="5">
        <v>34575.052308485698</v>
      </c>
      <c r="E139" s="5">
        <v>33648.295912006397</v>
      </c>
      <c r="F139" s="5">
        <v>34867.868802965997</v>
      </c>
      <c r="G139" s="5">
        <v>0.47446105807323102</v>
      </c>
      <c r="H139" s="5">
        <v>21.5507474858092</v>
      </c>
      <c r="I139" s="5">
        <v>33699.035975897103</v>
      </c>
      <c r="J139" s="5">
        <v>0</v>
      </c>
    </row>
    <row r="140" spans="1:10">
      <c r="A140" s="100"/>
      <c r="B140" s="24" t="s">
        <v>12</v>
      </c>
      <c r="C140" s="66">
        <v>2481.7022931956899</v>
      </c>
      <c r="D140" s="66">
        <v>2683.5906703886399</v>
      </c>
      <c r="E140" s="66">
        <v>3610.3470752097501</v>
      </c>
      <c r="F140" s="66">
        <v>2390.7741782138</v>
      </c>
      <c r="G140" s="66">
        <v>37258.168528064802</v>
      </c>
      <c r="H140" s="66">
        <v>37237.092241570099</v>
      </c>
      <c r="I140" s="66">
        <v>3559.6070099426302</v>
      </c>
      <c r="J140" s="5">
        <v>37258.642987964202</v>
      </c>
    </row>
    <row r="141" spans="1:10">
      <c r="A141" s="101"/>
      <c r="B141" s="25" t="s">
        <v>13</v>
      </c>
      <c r="C141" s="70">
        <v>0.93339257433246503</v>
      </c>
      <c r="D141" s="70">
        <v>0.92797400936179497</v>
      </c>
      <c r="E141" s="70">
        <v>0.90310041413884801</v>
      </c>
      <c r="F141" s="70">
        <v>0.93583303129366702</v>
      </c>
      <c r="G141" s="70">
        <v>1.2734254927420279E-3</v>
      </c>
      <c r="H141" s="70">
        <v>5.7840935033891001E-3</v>
      </c>
      <c r="I141" s="70">
        <v>0.90446224755701699</v>
      </c>
      <c r="J141" s="67">
        <v>0</v>
      </c>
    </row>
    <row r="142" spans="1:10">
      <c r="A142" s="99" t="s">
        <v>49</v>
      </c>
      <c r="B142" s="24" t="s">
        <v>10</v>
      </c>
      <c r="C142" s="5">
        <v>3774.98209418939</v>
      </c>
      <c r="D142" s="5">
        <v>3774.982094529199</v>
      </c>
      <c r="E142" s="5">
        <v>3774.9820944875501</v>
      </c>
      <c r="F142" s="5">
        <v>3774.9820955971777</v>
      </c>
      <c r="G142" s="5">
        <v>3774.9820946334398</v>
      </c>
      <c r="H142" s="5">
        <v>3774.9820945630299</v>
      </c>
      <c r="I142" s="5">
        <v>3774.9820940841573</v>
      </c>
      <c r="J142" s="5">
        <v>3774.9820945630399</v>
      </c>
    </row>
    <row r="143" spans="1:10">
      <c r="A143" s="100"/>
      <c r="B143" s="24" t="s">
        <v>11</v>
      </c>
      <c r="C143" s="5">
        <v>1298.03939277679</v>
      </c>
      <c r="D143" s="5">
        <v>3034.6112600567299</v>
      </c>
      <c r="E143" s="5">
        <v>1145.2288544713799</v>
      </c>
      <c r="F143" s="5">
        <v>3075.5079506656798</v>
      </c>
      <c r="G143" s="5">
        <v>0</v>
      </c>
      <c r="H143" s="5">
        <v>0</v>
      </c>
      <c r="I143" s="5">
        <v>0.84472971314756595</v>
      </c>
      <c r="J143" s="5">
        <v>0</v>
      </c>
    </row>
    <row r="144" spans="1:10">
      <c r="A144" s="100"/>
      <c r="B144" s="24" t="s">
        <v>12</v>
      </c>
      <c r="C144" s="5">
        <v>2476.9427014125999</v>
      </c>
      <c r="D144" s="5">
        <v>740.37083447246903</v>
      </c>
      <c r="E144" s="5">
        <v>2629.7532400161699</v>
      </c>
      <c r="F144" s="5">
        <v>699.47414493149802</v>
      </c>
      <c r="G144" s="5">
        <v>3774.9820946334398</v>
      </c>
      <c r="H144" s="5">
        <v>3774.9820945630299</v>
      </c>
      <c r="I144" s="5">
        <v>3774.1373643710099</v>
      </c>
      <c r="J144" s="5">
        <v>3774.9820945630399</v>
      </c>
    </row>
    <row r="145" spans="1:10">
      <c r="A145" s="101"/>
      <c r="B145" s="25" t="s">
        <v>13</v>
      </c>
      <c r="C145" s="70">
        <v>0.34385312576046001</v>
      </c>
      <c r="D145" s="70">
        <v>0.80387434537890001</v>
      </c>
      <c r="E145" s="70">
        <v>0.30337332093408098</v>
      </c>
      <c r="F145" s="70">
        <v>0.81470795696029796</v>
      </c>
      <c r="G145" s="70">
        <v>0</v>
      </c>
      <c r="H145" s="70">
        <v>0</v>
      </c>
      <c r="I145" s="70">
        <v>2.2377052184468799E-3</v>
      </c>
      <c r="J145" s="67">
        <v>0</v>
      </c>
    </row>
    <row r="146" spans="1:10">
      <c r="A146" s="99" t="s">
        <v>50</v>
      </c>
      <c r="B146" s="24" t="s">
        <v>10</v>
      </c>
      <c r="C146" s="66">
        <v>4644.7871048715997</v>
      </c>
      <c r="D146" s="66">
        <v>4644.78710398577</v>
      </c>
      <c r="E146" s="66">
        <v>4644.7871038475796</v>
      </c>
      <c r="F146" s="66">
        <v>4644.7871054580601</v>
      </c>
      <c r="G146" s="66">
        <v>4644.787106682892</v>
      </c>
      <c r="H146" s="66">
        <v>4644.787105709629</v>
      </c>
      <c r="I146" s="66">
        <v>4644.7871062887898</v>
      </c>
      <c r="J146" s="5">
        <v>4644.7871055513397</v>
      </c>
    </row>
    <row r="147" spans="1:10">
      <c r="A147" s="100"/>
      <c r="B147" s="24" t="s">
        <v>11</v>
      </c>
      <c r="C147" s="5">
        <v>3428.02095160711</v>
      </c>
      <c r="D147" s="5">
        <v>3463.5884227618799</v>
      </c>
      <c r="E147" s="5">
        <v>3255.3131406412599</v>
      </c>
      <c r="F147" s="5">
        <v>3552.7915362090498</v>
      </c>
      <c r="G147" s="5">
        <v>0.68930056349197699</v>
      </c>
      <c r="H147" s="5">
        <v>0.533348114338556</v>
      </c>
      <c r="I147" s="5">
        <v>2255.8777222106901</v>
      </c>
      <c r="J147" s="5">
        <v>0</v>
      </c>
    </row>
    <row r="148" spans="1:10">
      <c r="A148" s="100"/>
      <c r="B148" s="24" t="s">
        <v>12</v>
      </c>
      <c r="C148" s="5">
        <v>1216.76615326449</v>
      </c>
      <c r="D148" s="5">
        <v>1181.1986812238899</v>
      </c>
      <c r="E148" s="5">
        <v>1389.4739632063199</v>
      </c>
      <c r="F148" s="5">
        <v>1091.99556924901</v>
      </c>
      <c r="G148" s="5">
        <v>4644.0978061194</v>
      </c>
      <c r="H148" s="5">
        <v>4644.2537575952902</v>
      </c>
      <c r="I148" s="5">
        <v>2388.9093840781002</v>
      </c>
      <c r="J148" s="5">
        <v>4644.7871055513397</v>
      </c>
    </row>
    <row r="149" spans="1:10">
      <c r="A149" s="101"/>
      <c r="B149" s="25" t="s">
        <v>13</v>
      </c>
      <c r="C149" s="70">
        <v>0.73803618426594697</v>
      </c>
      <c r="D149" s="70">
        <v>0.74569368740059505</v>
      </c>
      <c r="E149" s="70">
        <v>0.70085303542646205</v>
      </c>
      <c r="F149" s="70">
        <v>0.76489868223113799</v>
      </c>
      <c r="G149" s="70">
        <v>1.4840304790293088E-2</v>
      </c>
      <c r="H149" s="70">
        <v>1.1482724658853256E-2</v>
      </c>
      <c r="I149" s="70">
        <v>0.48567946616032298</v>
      </c>
      <c r="J149" s="67">
        <v>0</v>
      </c>
    </row>
    <row r="150" spans="1:10">
      <c r="A150" s="99" t="s">
        <v>51</v>
      </c>
      <c r="B150" s="24" t="s">
        <v>10</v>
      </c>
      <c r="C150" s="66">
        <v>1999.444542238047</v>
      </c>
      <c r="D150" s="66">
        <v>1999.4445443846648</v>
      </c>
      <c r="E150" s="66">
        <v>1999.4445457407619</v>
      </c>
      <c r="F150" s="66">
        <v>1999.4445436435326</v>
      </c>
      <c r="G150" s="66">
        <v>1999.44454461143</v>
      </c>
      <c r="H150" s="66">
        <v>1999.4445433802146</v>
      </c>
      <c r="I150" s="66">
        <v>1999.4445416417047</v>
      </c>
      <c r="J150" s="5">
        <v>1999.4445429880759</v>
      </c>
    </row>
    <row r="151" spans="1:10">
      <c r="A151" s="100"/>
      <c r="B151" s="24" t="s">
        <v>11</v>
      </c>
      <c r="C151" s="66">
        <v>1122.08793226223</v>
      </c>
      <c r="D151" s="66">
        <v>20.052284971644799</v>
      </c>
      <c r="E151" s="66">
        <v>903.46266885924194</v>
      </c>
      <c r="F151" s="66">
        <v>14.1700435429824</v>
      </c>
      <c r="G151" s="66">
        <v>0</v>
      </c>
      <c r="H151" s="66">
        <v>8.2512932514665197E-2</v>
      </c>
      <c r="I151" s="66">
        <v>15.2047525970046</v>
      </c>
      <c r="J151" s="5">
        <v>720.04479162151597</v>
      </c>
    </row>
    <row r="152" spans="1:10">
      <c r="A152" s="100"/>
      <c r="B152" s="24" t="s">
        <v>12</v>
      </c>
      <c r="C152" s="5">
        <v>877.35660997581704</v>
      </c>
      <c r="D152" s="5">
        <v>1979.3922594130199</v>
      </c>
      <c r="E152" s="5">
        <v>1095.9818768815201</v>
      </c>
      <c r="F152" s="5">
        <v>1985.2745001005501</v>
      </c>
      <c r="G152" s="5">
        <v>1999.44454461143</v>
      </c>
      <c r="H152" s="5">
        <v>1999.3620304476999</v>
      </c>
      <c r="I152" s="5">
        <v>1984.2397890447</v>
      </c>
      <c r="J152" s="5">
        <v>1279.3997513665599</v>
      </c>
    </row>
    <row r="153" spans="1:10">
      <c r="A153" s="101"/>
      <c r="B153" s="25" t="s">
        <v>13</v>
      </c>
      <c r="C153" s="70">
        <v>0.561199827531219</v>
      </c>
      <c r="D153" s="70">
        <v>1.0028927797953</v>
      </c>
      <c r="E153" s="70">
        <v>0.45185682732927401</v>
      </c>
      <c r="F153" s="70">
        <v>7.0869900283209303E-3</v>
      </c>
      <c r="G153" s="70">
        <v>0</v>
      </c>
      <c r="H153" s="70">
        <v>4.1267927529098029E-3</v>
      </c>
      <c r="I153" s="70">
        <v>7.6044882867920298E-3</v>
      </c>
      <c r="J153" s="67">
        <v>0.36012241207022599</v>
      </c>
    </row>
    <row r="154" spans="1:10">
      <c r="A154" s="105" t="s">
        <v>52</v>
      </c>
      <c r="B154" s="24" t="s">
        <v>10</v>
      </c>
      <c r="C154" s="5">
        <v>0.1194506998899543</v>
      </c>
      <c r="D154" s="5">
        <v>0.11945069988995401</v>
      </c>
      <c r="E154" s="5">
        <v>0.11945069988995401</v>
      </c>
      <c r="F154" s="5">
        <v>0.11945069988995401</v>
      </c>
      <c r="G154" s="5">
        <v>0.11945080503427501</v>
      </c>
      <c r="H154" s="5">
        <v>0.11945069988995401</v>
      </c>
      <c r="I154" s="5">
        <v>0.11945069988995401</v>
      </c>
      <c r="J154" s="5">
        <v>0.11945069988995401</v>
      </c>
    </row>
    <row r="155" spans="1:10">
      <c r="A155" s="106"/>
      <c r="B155" s="24" t="s">
        <v>11</v>
      </c>
      <c r="C155" s="66">
        <v>1.51599970217323E-2</v>
      </c>
      <c r="D155" s="66">
        <v>0</v>
      </c>
      <c r="E155" s="66">
        <v>0</v>
      </c>
      <c r="F155" s="66">
        <v>0</v>
      </c>
      <c r="G155" s="66">
        <v>0</v>
      </c>
      <c r="H155" s="66">
        <v>0</v>
      </c>
      <c r="I155" s="66">
        <v>0</v>
      </c>
      <c r="J155" s="5">
        <v>0</v>
      </c>
    </row>
    <row r="156" spans="1:10">
      <c r="A156" s="106"/>
      <c r="B156" s="24" t="s">
        <v>12</v>
      </c>
      <c r="C156" s="66">
        <v>0.10429070286822199</v>
      </c>
      <c r="D156" s="66">
        <v>0.11945069988995401</v>
      </c>
      <c r="E156" s="66">
        <v>0.11945069988995401</v>
      </c>
      <c r="F156" s="66">
        <v>0.11945069988995401</v>
      </c>
      <c r="G156" s="66">
        <v>0.11945080503427501</v>
      </c>
      <c r="H156" s="66">
        <v>0.11945069988995401</v>
      </c>
      <c r="I156" s="66">
        <v>0.11945069988995401</v>
      </c>
      <c r="J156" s="5">
        <v>0.11945069988995401</v>
      </c>
    </row>
    <row r="157" spans="1:10">
      <c r="A157" s="107"/>
      <c r="B157" s="25" t="s">
        <v>13</v>
      </c>
      <c r="C157" s="70">
        <v>1.2691425864979199E-3</v>
      </c>
      <c r="D157" s="70">
        <v>0</v>
      </c>
      <c r="E157" s="70">
        <v>0</v>
      </c>
      <c r="F157" s="70">
        <v>0</v>
      </c>
      <c r="G157" s="70">
        <v>0</v>
      </c>
      <c r="H157" s="70">
        <v>0</v>
      </c>
      <c r="I157" s="70">
        <v>0</v>
      </c>
      <c r="J157" s="67">
        <v>0</v>
      </c>
    </row>
    <row r="158" spans="1:10">
      <c r="A158" s="105" t="s">
        <v>53</v>
      </c>
      <c r="B158" s="24" t="s">
        <v>10</v>
      </c>
      <c r="C158" s="5">
        <v>1483.8385663969279</v>
      </c>
      <c r="D158" s="5">
        <v>1483.8385617729723</v>
      </c>
      <c r="E158" s="5">
        <v>1483.83855936905</v>
      </c>
      <c r="F158" s="5">
        <v>1483.8385625947224</v>
      </c>
      <c r="G158" s="5">
        <v>1483.83856258226</v>
      </c>
      <c r="H158" s="5">
        <v>1483.8385631509334</v>
      </c>
      <c r="I158" s="5">
        <v>1483.838562244933</v>
      </c>
      <c r="J158" s="5">
        <v>1483.8385631130579</v>
      </c>
    </row>
    <row r="159" spans="1:10">
      <c r="A159" s="106"/>
      <c r="B159" s="24" t="s">
        <v>11</v>
      </c>
      <c r="C159" s="5">
        <v>1135.15105802431</v>
      </c>
      <c r="D159" s="5">
        <v>1.6028432988322601</v>
      </c>
      <c r="E159" s="5">
        <v>709.87828174812296</v>
      </c>
      <c r="F159" s="5">
        <v>0.63105431728249495</v>
      </c>
      <c r="G159" s="5">
        <v>0</v>
      </c>
      <c r="H159" s="5">
        <v>3.70716138202331</v>
      </c>
      <c r="I159" s="5">
        <v>3.0776728214129201</v>
      </c>
      <c r="J159" s="5">
        <v>394.850645729078</v>
      </c>
    </row>
    <row r="160" spans="1:10">
      <c r="A160" s="106"/>
      <c r="B160" s="24" t="s">
        <v>12</v>
      </c>
      <c r="C160" s="66">
        <v>348.68750837261803</v>
      </c>
      <c r="D160" s="66">
        <v>1482.23571847414</v>
      </c>
      <c r="E160" s="66">
        <v>773.96027762092695</v>
      </c>
      <c r="F160" s="66">
        <v>1483.20750827744</v>
      </c>
      <c r="G160" s="66">
        <v>1483.83856258226</v>
      </c>
      <c r="H160" s="66">
        <v>1480.1314017689101</v>
      </c>
      <c r="I160" s="66">
        <v>1480.76088942352</v>
      </c>
      <c r="J160" s="5">
        <v>1088.9879173839799</v>
      </c>
    </row>
    <row r="161" spans="1:10">
      <c r="A161" s="107"/>
      <c r="B161" s="25" t="s">
        <v>13</v>
      </c>
      <c r="C161" s="70">
        <v>0.76500980883701897</v>
      </c>
      <c r="D161" s="70">
        <v>0.10802005960251461</v>
      </c>
      <c r="E161" s="70">
        <v>0.47840668195735098</v>
      </c>
      <c r="F161" s="70">
        <v>4.25285023041185E-3</v>
      </c>
      <c r="G161" s="70">
        <v>0</v>
      </c>
      <c r="H161" s="70">
        <v>2.4983589684791198E-3</v>
      </c>
      <c r="I161" s="70">
        <v>2.0741291537514999E-3</v>
      </c>
      <c r="J161" s="67">
        <v>0.26610081146610098</v>
      </c>
    </row>
    <row r="162" spans="1:10">
      <c r="A162" s="105" t="s">
        <v>54</v>
      </c>
      <c r="B162" s="24" t="s">
        <v>10</v>
      </c>
      <c r="C162" s="5">
        <v>609.67882111425502</v>
      </c>
      <c r="D162" s="5">
        <v>609.67882444800489</v>
      </c>
      <c r="E162" s="5">
        <v>609.67882903628197</v>
      </c>
      <c r="F162" s="5">
        <v>609.67882452113179</v>
      </c>
      <c r="G162" s="5">
        <v>609.67882479915397</v>
      </c>
      <c r="H162" s="5">
        <v>609.67882479915397</v>
      </c>
      <c r="I162" s="5">
        <v>609.67882451084643</v>
      </c>
      <c r="J162" s="5">
        <v>609.678824879594</v>
      </c>
    </row>
    <row r="163" spans="1:10">
      <c r="A163" s="106"/>
      <c r="B163" s="24" t="s">
        <v>11</v>
      </c>
      <c r="C163" s="5">
        <v>331.76072820155002</v>
      </c>
      <c r="D163" s="5">
        <v>4.2927221358649303</v>
      </c>
      <c r="E163" s="5">
        <v>223.45607294444201</v>
      </c>
      <c r="F163" s="5">
        <v>0.117285701817748</v>
      </c>
      <c r="G163" s="5">
        <v>0</v>
      </c>
      <c r="H163" s="5">
        <v>0</v>
      </c>
      <c r="I163" s="5">
        <v>0.45483362377846298</v>
      </c>
      <c r="J163" s="5">
        <v>125.907076896921</v>
      </c>
    </row>
    <row r="164" spans="1:10">
      <c r="A164" s="106"/>
      <c r="B164" s="24" t="s">
        <v>12</v>
      </c>
      <c r="C164" s="5">
        <v>277.91809291270499</v>
      </c>
      <c r="D164" s="5">
        <v>605.38610231214</v>
      </c>
      <c r="E164" s="5">
        <v>386.22275609183998</v>
      </c>
      <c r="F164" s="5">
        <v>609.56153881931402</v>
      </c>
      <c r="G164" s="5">
        <v>609.67882479915397</v>
      </c>
      <c r="H164" s="5">
        <v>609.67882479915397</v>
      </c>
      <c r="I164" s="5">
        <v>609.223990887068</v>
      </c>
      <c r="J164" s="5">
        <v>483.77174798267299</v>
      </c>
    </row>
    <row r="165" spans="1:10">
      <c r="A165" s="107"/>
      <c r="B165" s="25" t="s">
        <v>13</v>
      </c>
      <c r="C165" s="70">
        <v>0.54415655704625099</v>
      </c>
      <c r="D165" s="70">
        <v>7.0409565884980603E-3</v>
      </c>
      <c r="E165" s="70">
        <v>0.366514404473678</v>
      </c>
      <c r="F165" s="70">
        <v>1.92372929976483E-2</v>
      </c>
      <c r="G165" s="70">
        <v>0</v>
      </c>
      <c r="H165" s="70">
        <v>0</v>
      </c>
      <c r="I165" s="70">
        <v>7.46021684685182E-3</v>
      </c>
      <c r="J165" s="67">
        <v>0.20651377702315099</v>
      </c>
    </row>
    <row r="166" spans="1:10">
      <c r="A166" s="102" t="s">
        <v>55</v>
      </c>
      <c r="B166" s="24" t="s">
        <v>10</v>
      </c>
      <c r="C166" s="66">
        <v>120.13316696951721</v>
      </c>
      <c r="D166" s="66">
        <v>120.133166439234</v>
      </c>
      <c r="E166" s="66">
        <v>120.1331675326509</v>
      </c>
      <c r="F166" s="66">
        <v>120.13316665673101</v>
      </c>
      <c r="G166" s="66">
        <v>120.13316665673101</v>
      </c>
      <c r="H166" s="66">
        <v>120.13316665673101</v>
      </c>
      <c r="I166" s="66">
        <v>120.13316665673101</v>
      </c>
      <c r="J166" s="5">
        <v>120.13316665673101</v>
      </c>
    </row>
    <row r="167" spans="1:10">
      <c r="A167" s="103"/>
      <c r="B167" s="24" t="s">
        <v>11</v>
      </c>
      <c r="C167" s="5">
        <v>76.738662566764006</v>
      </c>
      <c r="D167" s="5">
        <v>0</v>
      </c>
      <c r="E167" s="5">
        <v>75.646155207913395</v>
      </c>
      <c r="F167" s="5">
        <v>0</v>
      </c>
      <c r="G167" s="5">
        <v>0</v>
      </c>
      <c r="H167" s="5">
        <v>0</v>
      </c>
      <c r="I167" s="5">
        <v>0</v>
      </c>
      <c r="J167" s="5">
        <v>0</v>
      </c>
    </row>
    <row r="168" spans="1:10">
      <c r="A168" s="103"/>
      <c r="B168" s="24" t="s">
        <v>12</v>
      </c>
      <c r="C168" s="5">
        <v>43.394504402753199</v>
      </c>
      <c r="D168" s="5">
        <v>120.133166439234</v>
      </c>
      <c r="E168" s="5">
        <v>44.487012324737499</v>
      </c>
      <c r="F168" s="5">
        <v>120.13316665673101</v>
      </c>
      <c r="G168" s="5">
        <v>120.13316665673101</v>
      </c>
      <c r="H168" s="5">
        <v>120.13316665673101</v>
      </c>
      <c r="I168" s="5">
        <v>120.13316665673101</v>
      </c>
      <c r="J168" s="5">
        <v>120.13316665673101</v>
      </c>
    </row>
    <row r="169" spans="1:10">
      <c r="A169" s="104"/>
      <c r="B169" s="25" t="s">
        <v>13</v>
      </c>
      <c r="C169" s="70">
        <v>0.63877998476670295</v>
      </c>
      <c r="D169" s="70">
        <v>0</v>
      </c>
      <c r="E169" s="70">
        <v>0.62968584581234499</v>
      </c>
      <c r="F169" s="70">
        <v>0</v>
      </c>
      <c r="G169" s="70">
        <v>0</v>
      </c>
      <c r="H169" s="70">
        <v>0</v>
      </c>
      <c r="I169" s="70">
        <v>0</v>
      </c>
      <c r="J169" s="67">
        <v>0</v>
      </c>
    </row>
    <row r="170" spans="1:10">
      <c r="A170" s="102" t="s">
        <v>56</v>
      </c>
      <c r="B170" s="24" t="s">
        <v>10</v>
      </c>
      <c r="C170" s="66">
        <v>78.670437695879997</v>
      </c>
      <c r="D170" s="66">
        <v>78.670437753530095</v>
      </c>
      <c r="E170" s="66">
        <v>78.67043816055309</v>
      </c>
      <c r="F170" s="66">
        <v>78.670438541927197</v>
      </c>
      <c r="G170" s="66">
        <v>78.670445570986402</v>
      </c>
      <c r="H170" s="66">
        <v>78.670438542627494</v>
      </c>
      <c r="I170" s="66">
        <v>78.670441014075394</v>
      </c>
      <c r="J170" s="5">
        <v>78.670435697624896</v>
      </c>
    </row>
    <row r="171" spans="1:10">
      <c r="A171" s="103"/>
      <c r="B171" s="24" t="s">
        <v>11</v>
      </c>
      <c r="C171" s="66">
        <v>64.077486768963894</v>
      </c>
      <c r="D171" s="66">
        <v>0</v>
      </c>
      <c r="E171" s="66">
        <v>38.371555296112597</v>
      </c>
      <c r="F171" s="66">
        <v>0</v>
      </c>
      <c r="G171" s="66">
        <v>0</v>
      </c>
      <c r="H171" s="66">
        <v>0</v>
      </c>
      <c r="I171" s="66">
        <v>0</v>
      </c>
      <c r="J171" s="5">
        <v>11.092513887275899</v>
      </c>
    </row>
    <row r="172" spans="1:10">
      <c r="A172" s="103"/>
      <c r="B172" s="24" t="s">
        <v>12</v>
      </c>
      <c r="C172" s="5">
        <v>14.5929509269161</v>
      </c>
      <c r="D172" s="5">
        <v>78.670437753530095</v>
      </c>
      <c r="E172" s="5">
        <v>40.2988828644405</v>
      </c>
      <c r="F172" s="5">
        <v>78.670438541927197</v>
      </c>
      <c r="G172" s="5">
        <v>78.670445570986402</v>
      </c>
      <c r="H172" s="5">
        <v>78.670438542627494</v>
      </c>
      <c r="I172" s="5">
        <v>78.670441014075394</v>
      </c>
      <c r="J172" s="5">
        <v>67.577921810348997</v>
      </c>
    </row>
    <row r="173" spans="1:10">
      <c r="A173" s="104"/>
      <c r="B173" s="25" t="s">
        <v>13</v>
      </c>
      <c r="C173" s="70">
        <v>0.81450527854784904</v>
      </c>
      <c r="D173" s="70">
        <v>0</v>
      </c>
      <c r="E173" s="70">
        <v>0.48775062391037799</v>
      </c>
      <c r="F173" s="70">
        <v>0</v>
      </c>
      <c r="G173" s="70">
        <v>0</v>
      </c>
      <c r="H173" s="70">
        <v>0</v>
      </c>
      <c r="I173" s="70">
        <v>0</v>
      </c>
      <c r="J173" s="67">
        <v>0.140999776967179</v>
      </c>
    </row>
    <row r="174" spans="1:10">
      <c r="A174" s="102" t="s">
        <v>57</v>
      </c>
      <c r="B174" s="24" t="s">
        <v>10</v>
      </c>
      <c r="C174" s="5">
        <v>0.40191889980290801</v>
      </c>
      <c r="D174" s="5">
        <v>0.40191889980290801</v>
      </c>
      <c r="E174" s="5">
        <v>0.40191889980290801</v>
      </c>
      <c r="F174" s="5">
        <v>0.40191889980290801</v>
      </c>
      <c r="G174" s="5">
        <v>0.40191889980290801</v>
      </c>
      <c r="H174" s="5">
        <v>0.40191889980290801</v>
      </c>
      <c r="I174" s="5">
        <v>0.40191889980290801</v>
      </c>
      <c r="J174" s="5">
        <v>0.40191889980290801</v>
      </c>
    </row>
    <row r="175" spans="1:10">
      <c r="A175" s="103"/>
      <c r="B175" s="24" t="s">
        <v>11</v>
      </c>
      <c r="C175" s="66">
        <v>0</v>
      </c>
      <c r="D175" s="66">
        <v>0</v>
      </c>
      <c r="E175" s="66">
        <v>0</v>
      </c>
      <c r="F175" s="66">
        <v>0</v>
      </c>
      <c r="G175" s="66">
        <v>0</v>
      </c>
      <c r="H175" s="66">
        <v>0</v>
      </c>
      <c r="I175" s="66">
        <v>0</v>
      </c>
      <c r="J175" s="5">
        <v>0</v>
      </c>
    </row>
    <row r="176" spans="1:10">
      <c r="A176" s="103"/>
      <c r="B176" s="24" t="s">
        <v>12</v>
      </c>
      <c r="C176" s="66">
        <v>0.40191889980290801</v>
      </c>
      <c r="D176" s="66">
        <v>0.40191889980290801</v>
      </c>
      <c r="E176" s="66">
        <v>0.40191889980290801</v>
      </c>
      <c r="F176" s="66">
        <v>0.40191889980290801</v>
      </c>
      <c r="G176" s="66">
        <v>0.40191889980290801</v>
      </c>
      <c r="H176" s="66">
        <v>0.40191889980290801</v>
      </c>
      <c r="I176" s="66">
        <v>0.40191889980290801</v>
      </c>
      <c r="J176" s="5">
        <v>0.40191889980290801</v>
      </c>
    </row>
    <row r="177" spans="1:10">
      <c r="A177" s="104"/>
      <c r="B177" s="25" t="s">
        <v>13</v>
      </c>
      <c r="C177" s="70">
        <v>0</v>
      </c>
      <c r="D177" s="70">
        <v>0</v>
      </c>
      <c r="E177" s="70">
        <v>0</v>
      </c>
      <c r="F177" s="70">
        <v>0</v>
      </c>
      <c r="G177" s="70">
        <v>0</v>
      </c>
      <c r="H177" s="70">
        <v>0</v>
      </c>
      <c r="I177" s="70">
        <v>0</v>
      </c>
      <c r="J177" s="67">
        <v>0</v>
      </c>
    </row>
  </sheetData>
  <autoFilter ref="B1:G45" xr:uid="{0A81C690-5968-40EA-9542-AD00D72632C9}"/>
  <mergeCells count="44">
    <mergeCell ref="A166:A169"/>
    <mergeCell ref="A170:A173"/>
    <mergeCell ref="A174:A177"/>
    <mergeCell ref="A146:A149"/>
    <mergeCell ref="A150:A153"/>
    <mergeCell ref="A154:A157"/>
    <mergeCell ref="A158:A161"/>
    <mergeCell ref="A162:A165"/>
    <mergeCell ref="A126:A129"/>
    <mergeCell ref="A130:A133"/>
    <mergeCell ref="A134:A137"/>
    <mergeCell ref="A138:A141"/>
    <mergeCell ref="A142:A145"/>
    <mergeCell ref="A106:A109"/>
    <mergeCell ref="A110:A113"/>
    <mergeCell ref="A114:A117"/>
    <mergeCell ref="A118:A121"/>
    <mergeCell ref="A122:A125"/>
    <mergeCell ref="A86:A89"/>
    <mergeCell ref="A90:A93"/>
    <mergeCell ref="A94:A97"/>
    <mergeCell ref="A98:A101"/>
    <mergeCell ref="A102:A105"/>
    <mergeCell ref="A66:A69"/>
    <mergeCell ref="A70:A73"/>
    <mergeCell ref="A74:A77"/>
    <mergeCell ref="A78:A81"/>
    <mergeCell ref="A82:A85"/>
    <mergeCell ref="A46:A49"/>
    <mergeCell ref="A50:A53"/>
    <mergeCell ref="A54:A57"/>
    <mergeCell ref="A58:A61"/>
    <mergeCell ref="A62:A65"/>
    <mergeCell ref="A42:A45"/>
    <mergeCell ref="A22:A25"/>
    <mergeCell ref="A26:A29"/>
    <mergeCell ref="A30:A33"/>
    <mergeCell ref="A34:A37"/>
    <mergeCell ref="A38:A41"/>
    <mergeCell ref="A2:A5"/>
    <mergeCell ref="A6:A9"/>
    <mergeCell ref="A10:A13"/>
    <mergeCell ref="A14:A17"/>
    <mergeCell ref="A18:A21"/>
  </mergeCells>
  <conditionalFormatting sqref="A86 A106 A90 A110 A114 A138 A94 A98 A102 A118 A122 A126 A130 A134 A142 A146 A150">
    <cfRule type="beginsWith" dxfId="218" priority="182" operator="beginsWith" text="8">
      <formula>LEFT((A86),LEN("8"))=("8")</formula>
    </cfRule>
    <cfRule type="beginsWith" dxfId="217" priority="183" operator="beginsWith" text="7">
      <formula>LEFT((A86),LEN("7"))=("7")</formula>
    </cfRule>
    <cfRule type="beginsWith" dxfId="216" priority="184" operator="beginsWith" text="4">
      <formula>LEFT((A86),LEN("4"))=("4")</formula>
    </cfRule>
  </conditionalFormatting>
  <conditionalFormatting sqref="A2">
    <cfRule type="duplicateValues" dxfId="215" priority="181"/>
  </conditionalFormatting>
  <conditionalFormatting sqref="A6">
    <cfRule type="duplicateValues" dxfId="214" priority="180"/>
  </conditionalFormatting>
  <conditionalFormatting sqref="A10">
    <cfRule type="duplicateValues" dxfId="213" priority="179"/>
  </conditionalFormatting>
  <conditionalFormatting sqref="A14">
    <cfRule type="duplicateValues" dxfId="212" priority="178"/>
  </conditionalFormatting>
  <conditionalFormatting sqref="A18">
    <cfRule type="duplicateValues" dxfId="211" priority="177"/>
  </conditionalFormatting>
  <conditionalFormatting sqref="A22">
    <cfRule type="duplicateValues" dxfId="210" priority="176"/>
  </conditionalFormatting>
  <conditionalFormatting sqref="A26">
    <cfRule type="duplicateValues" dxfId="209" priority="175"/>
  </conditionalFormatting>
  <conditionalFormatting sqref="A30">
    <cfRule type="duplicateValues" dxfId="208" priority="174"/>
  </conditionalFormatting>
  <conditionalFormatting sqref="A34">
    <cfRule type="duplicateValues" dxfId="207" priority="173"/>
  </conditionalFormatting>
  <conditionalFormatting sqref="A38">
    <cfRule type="duplicateValues" dxfId="206" priority="172"/>
  </conditionalFormatting>
  <conditionalFormatting sqref="A42">
    <cfRule type="duplicateValues" dxfId="205" priority="171"/>
  </conditionalFormatting>
  <conditionalFormatting sqref="A46">
    <cfRule type="duplicateValues" dxfId="204" priority="170"/>
  </conditionalFormatting>
  <conditionalFormatting sqref="A50">
    <cfRule type="duplicateValues" dxfId="203" priority="169"/>
  </conditionalFormatting>
  <conditionalFormatting sqref="A54">
    <cfRule type="beginsWith" dxfId="202" priority="156" operator="beginsWith" text="13">
      <formula>LEFT(A54,LEN("13"))="13"</formula>
    </cfRule>
    <cfRule type="beginsWith" dxfId="201" priority="157" operator="beginsWith" text="12">
      <formula>LEFT(A54,LEN("12"))="12"</formula>
    </cfRule>
    <cfRule type="beginsWith" dxfId="200" priority="158" operator="beginsWith" text="11">
      <formula>LEFT(A54,LEN("11"))="11"</formula>
    </cfRule>
    <cfRule type="beginsWith" dxfId="199" priority="159" operator="beginsWith" text="10">
      <formula>LEFT(A54,LEN("10"))="10"</formula>
    </cfRule>
    <cfRule type="beginsWith" dxfId="198" priority="160" operator="beginsWith" text="09">
      <formula>LEFT(A54,LEN("09"))="09"</formula>
    </cfRule>
    <cfRule type="beginsWith" dxfId="197" priority="161" operator="beginsWith" text="08">
      <formula>LEFT(A54,LEN("08"))="08"</formula>
    </cfRule>
    <cfRule type="beginsWith" dxfId="196" priority="162" operator="beginsWith" text="07">
      <formula>LEFT(A54,LEN("07"))="07"</formula>
    </cfRule>
    <cfRule type="beginsWith" dxfId="195" priority="163" operator="beginsWith" text="06">
      <formula>LEFT(A54,LEN("06"))="06"</formula>
    </cfRule>
    <cfRule type="beginsWith" dxfId="194" priority="164" operator="beginsWith" text="05">
      <formula>LEFT(A54,LEN("05"))="05"</formula>
    </cfRule>
    <cfRule type="beginsWith" dxfId="193" priority="165" operator="beginsWith" text="04">
      <formula>LEFT(A54,LEN("04"))="04"</formula>
    </cfRule>
    <cfRule type="beginsWith" dxfId="192" priority="166" operator="beginsWith" text="03">
      <formula>LEFT(A54,LEN("03"))="03"</formula>
    </cfRule>
    <cfRule type="beginsWith" dxfId="191" priority="167" operator="beginsWith" text="02">
      <formula>LEFT(A54,LEN("02"))="02"</formula>
    </cfRule>
    <cfRule type="beginsWith" dxfId="190" priority="168" operator="beginsWith" text="01">
      <formula>LEFT(A54,LEN("01"))="01"</formula>
    </cfRule>
  </conditionalFormatting>
  <conditionalFormatting sqref="A58">
    <cfRule type="beginsWith" dxfId="189" priority="143" operator="beginsWith" text="13">
      <formula>LEFT(A58,LEN("13"))="13"</formula>
    </cfRule>
    <cfRule type="beginsWith" dxfId="188" priority="144" operator="beginsWith" text="12">
      <formula>LEFT(A58,LEN("12"))="12"</formula>
    </cfRule>
    <cfRule type="beginsWith" dxfId="187" priority="145" operator="beginsWith" text="11">
      <formula>LEFT(A58,LEN("11"))="11"</formula>
    </cfRule>
    <cfRule type="beginsWith" dxfId="186" priority="146" operator="beginsWith" text="10">
      <formula>LEFT(A58,LEN("10"))="10"</formula>
    </cfRule>
    <cfRule type="beginsWith" dxfId="185" priority="147" operator="beginsWith" text="09">
      <formula>LEFT(A58,LEN("09"))="09"</formula>
    </cfRule>
    <cfRule type="beginsWith" dxfId="184" priority="148" operator="beginsWith" text="08">
      <formula>LEFT(A58,LEN("08"))="08"</formula>
    </cfRule>
    <cfRule type="beginsWith" dxfId="183" priority="149" operator="beginsWith" text="07">
      <formula>LEFT(A58,LEN("07"))="07"</formula>
    </cfRule>
    <cfRule type="beginsWith" dxfId="182" priority="150" operator="beginsWith" text="06">
      <formula>LEFT(A58,LEN("06"))="06"</formula>
    </cfRule>
    <cfRule type="beginsWith" dxfId="181" priority="151" operator="beginsWith" text="05">
      <formula>LEFT(A58,LEN("05"))="05"</formula>
    </cfRule>
    <cfRule type="beginsWith" dxfId="180" priority="152" operator="beginsWith" text="04">
      <formula>LEFT(A58,LEN("04"))="04"</formula>
    </cfRule>
    <cfRule type="beginsWith" dxfId="179" priority="153" operator="beginsWith" text="03">
      <formula>LEFT(A58,LEN("03"))="03"</formula>
    </cfRule>
    <cfRule type="beginsWith" dxfId="178" priority="154" operator="beginsWith" text="02">
      <formula>LEFT(A58,LEN("02"))="02"</formula>
    </cfRule>
    <cfRule type="beginsWith" dxfId="177" priority="155" operator="beginsWith" text="01">
      <formula>LEFT(A58,LEN("01"))="01"</formula>
    </cfRule>
  </conditionalFormatting>
  <conditionalFormatting sqref="A62">
    <cfRule type="beginsWith" dxfId="176" priority="130" operator="beginsWith" text="13">
      <formula>LEFT(A62,LEN("13"))="13"</formula>
    </cfRule>
    <cfRule type="beginsWith" dxfId="175" priority="131" operator="beginsWith" text="12">
      <formula>LEFT(A62,LEN("12"))="12"</formula>
    </cfRule>
    <cfRule type="beginsWith" dxfId="174" priority="132" operator="beginsWith" text="11">
      <formula>LEFT(A62,LEN("11"))="11"</formula>
    </cfRule>
    <cfRule type="beginsWith" dxfId="173" priority="133" operator="beginsWith" text="10">
      <formula>LEFT(A62,LEN("10"))="10"</formula>
    </cfRule>
    <cfRule type="beginsWith" dxfId="172" priority="134" operator="beginsWith" text="09">
      <formula>LEFT(A62,LEN("09"))="09"</formula>
    </cfRule>
    <cfRule type="beginsWith" dxfId="171" priority="135" operator="beginsWith" text="08">
      <formula>LEFT(A62,LEN("08"))="08"</formula>
    </cfRule>
    <cfRule type="beginsWith" dxfId="170" priority="136" operator="beginsWith" text="07">
      <formula>LEFT(A62,LEN("07"))="07"</formula>
    </cfRule>
    <cfRule type="beginsWith" dxfId="169" priority="137" operator="beginsWith" text="06">
      <formula>LEFT(A62,LEN("06"))="06"</formula>
    </cfRule>
    <cfRule type="beginsWith" dxfId="168" priority="138" operator="beginsWith" text="05">
      <formula>LEFT(A62,LEN("05"))="05"</formula>
    </cfRule>
    <cfRule type="beginsWith" dxfId="167" priority="139" operator="beginsWith" text="04">
      <formula>LEFT(A62,LEN("04"))="04"</formula>
    </cfRule>
    <cfRule type="beginsWith" dxfId="166" priority="140" operator="beginsWith" text="03">
      <formula>LEFT(A62,LEN("03"))="03"</formula>
    </cfRule>
    <cfRule type="beginsWith" dxfId="165" priority="141" operator="beginsWith" text="02">
      <formula>LEFT(A62,LEN("02"))="02"</formula>
    </cfRule>
    <cfRule type="beginsWith" dxfId="164" priority="142" operator="beginsWith" text="01">
      <formula>LEFT(A62,LEN("01"))="01"</formula>
    </cfRule>
  </conditionalFormatting>
  <conditionalFormatting sqref="A66">
    <cfRule type="beginsWith" dxfId="163" priority="117" operator="beginsWith" text="13">
      <formula>LEFT(A66,LEN("13"))="13"</formula>
    </cfRule>
    <cfRule type="beginsWith" dxfId="162" priority="118" operator="beginsWith" text="12">
      <formula>LEFT(A66,LEN("12"))="12"</formula>
    </cfRule>
    <cfRule type="beginsWith" dxfId="161" priority="119" operator="beginsWith" text="11">
      <formula>LEFT(A66,LEN("11"))="11"</formula>
    </cfRule>
    <cfRule type="beginsWith" dxfId="160" priority="120" operator="beginsWith" text="10">
      <formula>LEFT(A66,LEN("10"))="10"</formula>
    </cfRule>
    <cfRule type="beginsWith" dxfId="159" priority="121" operator="beginsWith" text="09">
      <formula>LEFT(A66,LEN("09"))="09"</formula>
    </cfRule>
    <cfRule type="beginsWith" dxfId="158" priority="122" operator="beginsWith" text="08">
      <formula>LEFT(A66,LEN("08"))="08"</formula>
    </cfRule>
    <cfRule type="beginsWith" dxfId="157" priority="123" operator="beginsWith" text="07">
      <formula>LEFT(A66,LEN("07"))="07"</formula>
    </cfRule>
    <cfRule type="beginsWith" dxfId="156" priority="124" operator="beginsWith" text="06">
      <formula>LEFT(A66,LEN("06"))="06"</formula>
    </cfRule>
    <cfRule type="beginsWith" dxfId="155" priority="125" operator="beginsWith" text="05">
      <formula>LEFT(A66,LEN("05"))="05"</formula>
    </cfRule>
    <cfRule type="beginsWith" dxfId="154" priority="126" operator="beginsWith" text="04">
      <formula>LEFT(A66,LEN("04"))="04"</formula>
    </cfRule>
    <cfRule type="beginsWith" dxfId="153" priority="127" operator="beginsWith" text="03">
      <formula>LEFT(A66,LEN("03"))="03"</formula>
    </cfRule>
    <cfRule type="beginsWith" dxfId="152" priority="128" operator="beginsWith" text="02">
      <formula>LEFT(A66,LEN("02"))="02"</formula>
    </cfRule>
    <cfRule type="beginsWith" dxfId="151" priority="129" operator="beginsWith" text="01">
      <formula>LEFT(A66,LEN("01"))="01"</formula>
    </cfRule>
  </conditionalFormatting>
  <conditionalFormatting sqref="A70">
    <cfRule type="beginsWith" dxfId="150" priority="104" operator="beginsWith" text="13">
      <formula>LEFT(A70,LEN("13"))="13"</formula>
    </cfRule>
    <cfRule type="beginsWith" dxfId="149" priority="105" operator="beginsWith" text="12">
      <formula>LEFT(A70,LEN("12"))="12"</formula>
    </cfRule>
    <cfRule type="beginsWith" dxfId="148" priority="106" operator="beginsWith" text="11">
      <formula>LEFT(A70,LEN("11"))="11"</formula>
    </cfRule>
    <cfRule type="beginsWith" dxfId="147" priority="107" operator="beginsWith" text="10">
      <formula>LEFT(A70,LEN("10"))="10"</formula>
    </cfRule>
    <cfRule type="beginsWith" dxfId="146" priority="108" operator="beginsWith" text="09">
      <formula>LEFT(A70,LEN("09"))="09"</formula>
    </cfRule>
    <cfRule type="beginsWith" dxfId="145" priority="109" operator="beginsWith" text="08">
      <formula>LEFT(A70,LEN("08"))="08"</formula>
    </cfRule>
    <cfRule type="beginsWith" dxfId="144" priority="110" operator="beginsWith" text="07">
      <formula>LEFT(A70,LEN("07"))="07"</formula>
    </cfRule>
    <cfRule type="beginsWith" dxfId="143" priority="111" operator="beginsWith" text="06">
      <formula>LEFT(A70,LEN("06"))="06"</formula>
    </cfRule>
    <cfRule type="beginsWith" dxfId="142" priority="112" operator="beginsWith" text="05">
      <formula>LEFT(A70,LEN("05"))="05"</formula>
    </cfRule>
    <cfRule type="beginsWith" dxfId="141" priority="113" operator="beginsWith" text="04">
      <formula>LEFT(A70,LEN("04"))="04"</formula>
    </cfRule>
    <cfRule type="beginsWith" dxfId="140" priority="114" operator="beginsWith" text="03">
      <formula>LEFT(A70,LEN("03"))="03"</formula>
    </cfRule>
    <cfRule type="beginsWith" dxfId="139" priority="115" operator="beginsWith" text="02">
      <formula>LEFT(A70,LEN("02"))="02"</formula>
    </cfRule>
    <cfRule type="beginsWith" dxfId="138" priority="116" operator="beginsWith" text="01">
      <formula>LEFT(A70,LEN("01"))="01"</formula>
    </cfRule>
  </conditionalFormatting>
  <conditionalFormatting sqref="A74">
    <cfRule type="beginsWith" dxfId="137" priority="91" operator="beginsWith" text="13">
      <formula>LEFT(A74,LEN("13"))="13"</formula>
    </cfRule>
    <cfRule type="beginsWith" dxfId="136" priority="92" operator="beginsWith" text="12">
      <formula>LEFT(A74,LEN("12"))="12"</formula>
    </cfRule>
    <cfRule type="beginsWith" dxfId="135" priority="93" operator="beginsWith" text="11">
      <formula>LEFT(A74,LEN("11"))="11"</formula>
    </cfRule>
    <cfRule type="beginsWith" dxfId="134" priority="94" operator="beginsWith" text="10">
      <formula>LEFT(A74,LEN("10"))="10"</formula>
    </cfRule>
    <cfRule type="beginsWith" dxfId="133" priority="95" operator="beginsWith" text="09">
      <formula>LEFT(A74,LEN("09"))="09"</formula>
    </cfRule>
    <cfRule type="beginsWith" dxfId="132" priority="96" operator="beginsWith" text="08">
      <formula>LEFT(A74,LEN("08"))="08"</formula>
    </cfRule>
    <cfRule type="beginsWith" dxfId="131" priority="97" operator="beginsWith" text="07">
      <formula>LEFT(A74,LEN("07"))="07"</formula>
    </cfRule>
    <cfRule type="beginsWith" dxfId="130" priority="98" operator="beginsWith" text="06">
      <formula>LEFT(A74,LEN("06"))="06"</formula>
    </cfRule>
    <cfRule type="beginsWith" dxfId="129" priority="99" operator="beginsWith" text="05">
      <formula>LEFT(A74,LEN("05"))="05"</formula>
    </cfRule>
    <cfRule type="beginsWith" dxfId="128" priority="100" operator="beginsWith" text="04">
      <formula>LEFT(A74,LEN("04"))="04"</formula>
    </cfRule>
    <cfRule type="beginsWith" dxfId="127" priority="101" operator="beginsWith" text="03">
      <formula>LEFT(A74,LEN("03"))="03"</formula>
    </cfRule>
    <cfRule type="beginsWith" dxfId="126" priority="102" operator="beginsWith" text="02">
      <formula>LEFT(A74,LEN("02"))="02"</formula>
    </cfRule>
    <cfRule type="beginsWith" dxfId="125" priority="103" operator="beginsWith" text="01">
      <formula>LEFT(A74,LEN("01"))="01"</formula>
    </cfRule>
  </conditionalFormatting>
  <conditionalFormatting sqref="A78">
    <cfRule type="beginsWith" dxfId="124" priority="78" operator="beginsWith" text="13">
      <formula>LEFT(A78,LEN("13"))="13"</formula>
    </cfRule>
    <cfRule type="beginsWith" dxfId="123" priority="79" operator="beginsWith" text="12">
      <formula>LEFT(A78,LEN("12"))="12"</formula>
    </cfRule>
    <cfRule type="beginsWith" dxfId="122" priority="80" operator="beginsWith" text="11">
      <formula>LEFT(A78,LEN("11"))="11"</formula>
    </cfRule>
    <cfRule type="beginsWith" dxfId="121" priority="81" operator="beginsWith" text="10">
      <formula>LEFT(A78,LEN("10"))="10"</formula>
    </cfRule>
    <cfRule type="beginsWith" dxfId="120" priority="82" operator="beginsWith" text="09">
      <formula>LEFT(A78,LEN("09"))="09"</formula>
    </cfRule>
    <cfRule type="beginsWith" dxfId="119" priority="83" operator="beginsWith" text="08">
      <formula>LEFT(A78,LEN("08"))="08"</formula>
    </cfRule>
    <cfRule type="beginsWith" dxfId="118" priority="84" operator="beginsWith" text="07">
      <formula>LEFT(A78,LEN("07"))="07"</formula>
    </cfRule>
    <cfRule type="beginsWith" dxfId="117" priority="85" operator="beginsWith" text="06">
      <formula>LEFT(A78,LEN("06"))="06"</formula>
    </cfRule>
    <cfRule type="beginsWith" dxfId="116" priority="86" operator="beginsWith" text="05">
      <formula>LEFT(A78,LEN("05"))="05"</formula>
    </cfRule>
    <cfRule type="beginsWith" dxfId="115" priority="87" operator="beginsWith" text="04">
      <formula>LEFT(A78,LEN("04"))="04"</formula>
    </cfRule>
    <cfRule type="beginsWith" dxfId="114" priority="88" operator="beginsWith" text="03">
      <formula>LEFT(A78,LEN("03"))="03"</formula>
    </cfRule>
    <cfRule type="beginsWith" dxfId="113" priority="89" operator="beginsWith" text="02">
      <formula>LEFT(A78,LEN("02"))="02"</formula>
    </cfRule>
    <cfRule type="beginsWith" dxfId="112" priority="90" operator="beginsWith" text="01">
      <formula>LEFT(A78,LEN("01"))="01"</formula>
    </cfRule>
  </conditionalFormatting>
  <conditionalFormatting sqref="A82">
    <cfRule type="beginsWith" dxfId="111" priority="65" operator="beginsWith" text="13">
      <formula>LEFT(A82,LEN("13"))="13"</formula>
    </cfRule>
    <cfRule type="beginsWith" dxfId="110" priority="66" operator="beginsWith" text="12">
      <formula>LEFT(A82,LEN("12"))="12"</formula>
    </cfRule>
    <cfRule type="beginsWith" dxfId="109" priority="67" operator="beginsWith" text="11">
      <formula>LEFT(A82,LEN("11"))="11"</formula>
    </cfRule>
    <cfRule type="beginsWith" dxfId="108" priority="68" operator="beginsWith" text="10">
      <formula>LEFT(A82,LEN("10"))="10"</formula>
    </cfRule>
    <cfRule type="beginsWith" dxfId="107" priority="69" operator="beginsWith" text="09">
      <formula>LEFT(A82,LEN("09"))="09"</formula>
    </cfRule>
    <cfRule type="beginsWith" dxfId="106" priority="70" operator="beginsWith" text="08">
      <formula>LEFT(A82,LEN("08"))="08"</formula>
    </cfRule>
    <cfRule type="beginsWith" dxfId="105" priority="71" operator="beginsWith" text="07">
      <formula>LEFT(A82,LEN("07"))="07"</formula>
    </cfRule>
    <cfRule type="beginsWith" dxfId="104" priority="72" operator="beginsWith" text="06">
      <formula>LEFT(A82,LEN("06"))="06"</formula>
    </cfRule>
    <cfRule type="beginsWith" dxfId="103" priority="73" operator="beginsWith" text="05">
      <formula>LEFT(A82,LEN("05"))="05"</formula>
    </cfRule>
    <cfRule type="beginsWith" dxfId="102" priority="74" operator="beginsWith" text="04">
      <formula>LEFT(A82,LEN("04"))="04"</formula>
    </cfRule>
    <cfRule type="beginsWith" dxfId="101" priority="75" operator="beginsWith" text="03">
      <formula>LEFT(A82,LEN("03"))="03"</formula>
    </cfRule>
    <cfRule type="beginsWith" dxfId="100" priority="76" operator="beginsWith" text="02">
      <formula>LEFT(A82,LEN("02"))="02"</formula>
    </cfRule>
    <cfRule type="beginsWith" dxfId="99" priority="77" operator="beginsWith" text="01">
      <formula>LEFT(A82,LEN("01"))="01"</formula>
    </cfRule>
  </conditionalFormatting>
  <conditionalFormatting sqref="A166">
    <cfRule type="duplicateValues" dxfId="98" priority="64"/>
  </conditionalFormatting>
  <conditionalFormatting sqref="A170">
    <cfRule type="duplicateValues" dxfId="97" priority="63"/>
  </conditionalFormatting>
  <conditionalFormatting sqref="A174">
    <cfRule type="duplicateValues" dxfId="96" priority="62"/>
  </conditionalFormatting>
  <conditionalFormatting sqref="A154">
    <cfRule type="duplicateValues" dxfId="95" priority="61"/>
  </conditionalFormatting>
  <conditionalFormatting sqref="A158">
    <cfRule type="duplicateValues" dxfId="94" priority="60"/>
  </conditionalFormatting>
  <conditionalFormatting sqref="A162">
    <cfRule type="duplicateValues" dxfId="93" priority="59"/>
  </conditionalFormatting>
  <conditionalFormatting sqref="C13:J13">
    <cfRule type="cellIs" dxfId="92" priority="54" operator="greaterThan">
      <formula>0.25</formula>
    </cfRule>
    <cfRule type="cellIs" dxfId="91" priority="55" operator="greaterThan">
      <formula>"25.00"</formula>
    </cfRule>
  </conditionalFormatting>
  <conditionalFormatting sqref="C9:J9">
    <cfRule type="cellIs" dxfId="90" priority="53" operator="greaterThan">
      <formula>0.25</formula>
    </cfRule>
  </conditionalFormatting>
  <conditionalFormatting sqref="C5:J5">
    <cfRule type="cellIs" dxfId="89" priority="52" operator="greaterThan">
      <formula>0.25</formula>
    </cfRule>
  </conditionalFormatting>
  <conditionalFormatting sqref="C17:J17">
    <cfRule type="cellIs" dxfId="88" priority="50" operator="greaterThan">
      <formula>0.25</formula>
    </cfRule>
    <cfRule type="cellIs" dxfId="87" priority="51" operator="greaterThan">
      <formula>"25.00"</formula>
    </cfRule>
  </conditionalFormatting>
  <conditionalFormatting sqref="C21:J21">
    <cfRule type="cellIs" dxfId="86" priority="48" operator="greaterThan">
      <formula>0.25</formula>
    </cfRule>
    <cfRule type="cellIs" dxfId="85" priority="49" operator="greaterThan">
      <formula>"25.00"</formula>
    </cfRule>
  </conditionalFormatting>
  <conditionalFormatting sqref="C25:J25">
    <cfRule type="cellIs" dxfId="84" priority="46" operator="greaterThan">
      <formula>0.25</formula>
    </cfRule>
    <cfRule type="cellIs" dxfId="83" priority="47" operator="greaterThan">
      <formula>"25.00"</formula>
    </cfRule>
  </conditionalFormatting>
  <conditionalFormatting sqref="C29:J29">
    <cfRule type="cellIs" dxfId="82" priority="44" operator="greaterThan">
      <formula>0.25</formula>
    </cfRule>
    <cfRule type="cellIs" dxfId="81" priority="45" operator="greaterThan">
      <formula>"25.00"</formula>
    </cfRule>
  </conditionalFormatting>
  <conditionalFormatting sqref="C33:J33">
    <cfRule type="cellIs" dxfId="80" priority="42" operator="greaterThan">
      <formula>0.25</formula>
    </cfRule>
    <cfRule type="cellIs" dxfId="79" priority="43" operator="greaterThan">
      <formula>"25.00"</formula>
    </cfRule>
  </conditionalFormatting>
  <conditionalFormatting sqref="C37:J37">
    <cfRule type="cellIs" dxfId="78" priority="39" operator="greaterThan">
      <formula>0.25</formula>
    </cfRule>
    <cfRule type="cellIs" dxfId="77" priority="40" operator="greaterThan">
      <formula>"25.00"</formula>
    </cfRule>
  </conditionalFormatting>
  <conditionalFormatting sqref="C41:J41">
    <cfRule type="cellIs" dxfId="76" priority="37" operator="greaterThan">
      <formula>0.25</formula>
    </cfRule>
    <cfRule type="cellIs" dxfId="75" priority="38" operator="greaterThan">
      <formula>"25.00"</formula>
    </cfRule>
  </conditionalFormatting>
  <conditionalFormatting sqref="C45:J45">
    <cfRule type="cellIs" dxfId="74" priority="35" operator="greaterThan">
      <formula>0.25</formula>
    </cfRule>
    <cfRule type="cellIs" dxfId="73" priority="36" operator="greaterThan">
      <formula>"25.00"</formula>
    </cfRule>
  </conditionalFormatting>
  <conditionalFormatting sqref="C49:J49">
    <cfRule type="cellIs" dxfId="72" priority="33" operator="greaterThan">
      <formula>0.25</formula>
    </cfRule>
    <cfRule type="cellIs" dxfId="71" priority="34" operator="greaterThan">
      <formula>"25.00"</formula>
    </cfRule>
  </conditionalFormatting>
  <conditionalFormatting sqref="C177:J177">
    <cfRule type="cellIs" dxfId="70" priority="32" operator="greaterThan">
      <formula>0.25</formula>
    </cfRule>
  </conditionalFormatting>
  <conditionalFormatting sqref="C173:J173">
    <cfRule type="cellIs" dxfId="69" priority="31" operator="greaterThan">
      <formula>0.25</formula>
    </cfRule>
  </conditionalFormatting>
  <conditionalFormatting sqref="C169:J169">
    <cfRule type="cellIs" dxfId="68" priority="30" operator="greaterThan">
      <formula>0.25</formula>
    </cfRule>
  </conditionalFormatting>
  <conditionalFormatting sqref="C165:J165">
    <cfRule type="cellIs" dxfId="67" priority="29" operator="greaterThan">
      <formula>0.25</formula>
    </cfRule>
  </conditionalFormatting>
  <conditionalFormatting sqref="C161:J161">
    <cfRule type="cellIs" dxfId="66" priority="28" operator="greaterThan">
      <formula>0.25</formula>
    </cfRule>
  </conditionalFormatting>
  <conditionalFormatting sqref="C157:J157">
    <cfRule type="cellIs" dxfId="65" priority="27" operator="greaterThan">
      <formula>0.25</formula>
    </cfRule>
  </conditionalFormatting>
  <conditionalFormatting sqref="C153:J153">
    <cfRule type="cellIs" dxfId="64" priority="26" operator="greaterThan">
      <formula>0.25</formula>
    </cfRule>
  </conditionalFormatting>
  <conditionalFormatting sqref="C149:J149">
    <cfRule type="cellIs" dxfId="63" priority="25" operator="greaterThan">
      <formula>0.25</formula>
    </cfRule>
  </conditionalFormatting>
  <conditionalFormatting sqref="C145:J145">
    <cfRule type="cellIs" dxfId="62" priority="24" operator="greaterThan">
      <formula>0.25</formula>
    </cfRule>
  </conditionalFormatting>
  <conditionalFormatting sqref="C141:J141">
    <cfRule type="cellIs" dxfId="61" priority="23" operator="greaterThan">
      <formula>0.25</formula>
    </cfRule>
  </conditionalFormatting>
  <conditionalFormatting sqref="C137:J137">
    <cfRule type="cellIs" dxfId="60" priority="22" operator="greaterThan">
      <formula>0.25</formula>
    </cfRule>
  </conditionalFormatting>
  <conditionalFormatting sqref="C133:J133">
    <cfRule type="cellIs" dxfId="59" priority="21" operator="greaterThan">
      <formula>0.25</formula>
    </cfRule>
  </conditionalFormatting>
  <conditionalFormatting sqref="C129:J129">
    <cfRule type="cellIs" dxfId="58" priority="20" operator="greaterThan">
      <formula>0.25</formula>
    </cfRule>
  </conditionalFormatting>
  <conditionalFormatting sqref="C125:J125">
    <cfRule type="cellIs" dxfId="57" priority="19" operator="greaterThan">
      <formula>0.25</formula>
    </cfRule>
  </conditionalFormatting>
  <conditionalFormatting sqref="C121:J121">
    <cfRule type="cellIs" dxfId="56" priority="18" operator="greaterThan">
      <formula>0.25</formula>
    </cfRule>
  </conditionalFormatting>
  <conditionalFormatting sqref="C117:J117">
    <cfRule type="cellIs" dxfId="55" priority="17" operator="greaterThan">
      <formula>0.25</formula>
    </cfRule>
  </conditionalFormatting>
  <conditionalFormatting sqref="C113:J113">
    <cfRule type="cellIs" dxfId="54" priority="16" operator="greaterThan">
      <formula>0.25</formula>
    </cfRule>
  </conditionalFormatting>
  <conditionalFormatting sqref="C109:J109">
    <cfRule type="cellIs" dxfId="53" priority="15" operator="greaterThan">
      <formula>0.25</formula>
    </cfRule>
  </conditionalFormatting>
  <conditionalFormatting sqref="C105:J105">
    <cfRule type="cellIs" dxfId="52" priority="14" operator="greaterThan">
      <formula>0.25</formula>
    </cfRule>
  </conditionalFormatting>
  <conditionalFormatting sqref="C101:J101">
    <cfRule type="cellIs" dxfId="51" priority="13" operator="greaterThan">
      <formula>0.25</formula>
    </cfRule>
  </conditionalFormatting>
  <conditionalFormatting sqref="C97:J97">
    <cfRule type="cellIs" dxfId="50" priority="12" operator="greaterThan">
      <formula>0.25</formula>
    </cfRule>
  </conditionalFormatting>
  <conditionalFormatting sqref="C93:J93">
    <cfRule type="cellIs" dxfId="49" priority="11" operator="greaterThan">
      <formula>0.25</formula>
    </cfRule>
  </conditionalFormatting>
  <conditionalFormatting sqref="C89:J89">
    <cfRule type="cellIs" dxfId="48" priority="10" operator="greaterThan">
      <formula>0.25</formula>
    </cfRule>
  </conditionalFormatting>
  <conditionalFormatting sqref="C85:J85">
    <cfRule type="cellIs" dxfId="47" priority="9" operator="greaterThan">
      <formula>0.25</formula>
    </cfRule>
  </conditionalFormatting>
  <conditionalFormatting sqref="C81:J81">
    <cfRule type="cellIs" dxfId="46" priority="8" operator="greaterThan">
      <formula>0.25</formula>
    </cfRule>
  </conditionalFormatting>
  <conditionalFormatting sqref="C77:J77">
    <cfRule type="cellIs" dxfId="45" priority="7" operator="greaterThan">
      <formula>0.25</formula>
    </cfRule>
  </conditionalFormatting>
  <conditionalFormatting sqref="C73:J73">
    <cfRule type="cellIs" dxfId="44" priority="6" operator="greaterThan">
      <formula>0.25</formula>
    </cfRule>
  </conditionalFormatting>
  <conditionalFormatting sqref="C69:J69">
    <cfRule type="cellIs" dxfId="43" priority="5" operator="greaterThan">
      <formula>0.25</formula>
    </cfRule>
  </conditionalFormatting>
  <conditionalFormatting sqref="C65:J65">
    <cfRule type="cellIs" dxfId="42" priority="4" operator="greaterThan">
      <formula>0.25</formula>
    </cfRule>
  </conditionalFormatting>
  <conditionalFormatting sqref="C61:J61">
    <cfRule type="cellIs" dxfId="41" priority="3" operator="greaterThan">
      <formula>0.25</formula>
    </cfRule>
  </conditionalFormatting>
  <conditionalFormatting sqref="C57:J57">
    <cfRule type="cellIs" dxfId="40" priority="2" operator="greaterThan">
      <formula>0.25</formula>
    </cfRule>
  </conditionalFormatting>
  <conditionalFormatting sqref="C53:J53">
    <cfRule type="cellIs" dxfId="39" priority="1"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T219"/>
  <sheetViews>
    <sheetView zoomScale="60" zoomScaleNormal="60" workbookViewId="0">
      <pane xSplit="1" ySplit="1" topLeftCell="B2" activePane="bottomRight" state="frozen"/>
      <selection pane="bottomRight" activeCell="D9" sqref="D9"/>
      <selection pane="bottomLeft" activeCell="A2" sqref="A2"/>
      <selection pane="topRight" activeCell="B1" sqref="B1"/>
    </sheetView>
  </sheetViews>
  <sheetFormatPr defaultColWidth="11.42578125" defaultRowHeight="15" customHeight="1"/>
  <cols>
    <col min="1" max="1" width="28.85546875" style="45" customWidth="1"/>
    <col min="2" max="2" width="20.5703125" style="33" customWidth="1"/>
    <col min="3" max="3" width="23.140625" style="33" customWidth="1"/>
    <col min="4" max="4" width="22.140625" style="33" customWidth="1"/>
    <col min="5" max="5" width="15.42578125" style="33" customWidth="1"/>
    <col min="6" max="6" width="19.7109375" style="33" customWidth="1"/>
    <col min="7" max="7" width="18.28515625" style="33" customWidth="1"/>
    <col min="8" max="8" width="12.5703125" style="33" customWidth="1"/>
    <col min="9" max="9" width="13.42578125" style="33" customWidth="1"/>
    <col min="10" max="10" width="15.85546875" style="33" customWidth="1"/>
    <col min="11" max="11" width="21.7109375" style="33" customWidth="1"/>
    <col min="12" max="16" width="15.85546875" style="33" hidden="1" customWidth="1"/>
    <col min="17" max="17" width="11.42578125" style="33" hidden="1" customWidth="1"/>
    <col min="18" max="41" width="15.85546875" style="33" hidden="1" customWidth="1"/>
    <col min="42" max="43" width="16.28515625" style="40" customWidth="1"/>
    <col min="44" max="45" width="16.28515625" style="56" customWidth="1"/>
    <col min="46" max="46" width="16.28515625" style="40" customWidth="1"/>
    <col min="47" max="16384" width="11.42578125" style="33"/>
  </cols>
  <sheetData>
    <row r="1" spans="1:46" ht="30.75">
      <c r="A1" s="30" t="s">
        <v>0</v>
      </c>
      <c r="B1" s="31" t="s">
        <v>2</v>
      </c>
      <c r="C1" s="31" t="s">
        <v>1</v>
      </c>
      <c r="D1" s="63" t="s">
        <v>3</v>
      </c>
      <c r="E1" s="31" t="s">
        <v>5</v>
      </c>
      <c r="F1" s="31" t="s">
        <v>6</v>
      </c>
      <c r="G1" s="31" t="s">
        <v>4</v>
      </c>
      <c r="H1" s="31" t="s">
        <v>7</v>
      </c>
      <c r="I1" s="31" t="s">
        <v>58</v>
      </c>
      <c r="J1" s="76" t="s">
        <v>59</v>
      </c>
      <c r="K1" s="76" t="s">
        <v>60</v>
      </c>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17" t="s">
        <v>61</v>
      </c>
      <c r="AQ1" s="15" t="s">
        <v>62</v>
      </c>
      <c r="AR1" s="46" t="s">
        <v>63</v>
      </c>
      <c r="AS1" s="46" t="s">
        <v>64</v>
      </c>
      <c r="AT1" s="32" t="s">
        <v>65</v>
      </c>
    </row>
    <row r="2" spans="1:46">
      <c r="A2" s="64" t="s">
        <v>9</v>
      </c>
      <c r="B2" s="72">
        <v>1</v>
      </c>
      <c r="C2" s="75">
        <v>1</v>
      </c>
      <c r="D2" s="72">
        <v>1</v>
      </c>
      <c r="E2" s="72">
        <v>1</v>
      </c>
      <c r="F2" s="74">
        <v>0</v>
      </c>
      <c r="G2" s="72">
        <v>1</v>
      </c>
      <c r="H2" s="72">
        <v>1</v>
      </c>
      <c r="I2" s="74">
        <v>0</v>
      </c>
      <c r="J2" s="77">
        <v>1</v>
      </c>
      <c r="K2" s="77">
        <v>1</v>
      </c>
      <c r="L2" s="22"/>
      <c r="M2" s="23"/>
      <c r="N2" s="22"/>
      <c r="O2" s="23"/>
      <c r="P2" s="23"/>
      <c r="Q2" s="23"/>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5</v>
      </c>
      <c r="AQ2" s="17">
        <f>SUMIFS(B2:AO2,$B$103:$AO$103,"X")</f>
        <v>8</v>
      </c>
      <c r="AR2" s="65">
        <v>400.94175318207567</v>
      </c>
      <c r="AS2" s="47">
        <f t="shared" ref="AS2:AS33" si="0">IFERROR(AR2/$AR$102,0)*100</f>
        <v>0.37020736926908265</v>
      </c>
      <c r="AT2" s="8"/>
    </row>
    <row r="3" spans="1:46">
      <c r="A3" s="64" t="s">
        <v>15</v>
      </c>
      <c r="B3" s="75">
        <v>1</v>
      </c>
      <c r="C3" s="75">
        <v>1</v>
      </c>
      <c r="D3" s="75">
        <v>1</v>
      </c>
      <c r="E3" s="73">
        <v>1</v>
      </c>
      <c r="F3" s="74">
        <v>1</v>
      </c>
      <c r="G3" s="74">
        <v>1</v>
      </c>
      <c r="H3" s="74">
        <v>1</v>
      </c>
      <c r="I3" s="74">
        <v>0</v>
      </c>
      <c r="J3" s="77">
        <v>1</v>
      </c>
      <c r="K3" s="77">
        <v>1</v>
      </c>
      <c r="L3" s="22"/>
      <c r="M3" s="23"/>
      <c r="N3" s="22"/>
      <c r="O3" s="23"/>
      <c r="P3" s="23"/>
      <c r="Q3" s="23"/>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6</v>
      </c>
      <c r="AQ3" s="17">
        <f t="shared" ref="AQ3:AQ42" si="1">SUMIFS(B3:AO3,$B$103:$AO$103,"X")</f>
        <v>9</v>
      </c>
      <c r="AR3" s="65">
        <v>3103.274230338182</v>
      </c>
      <c r="AS3" s="47">
        <f t="shared" si="0"/>
        <v>2.8653912440301958</v>
      </c>
      <c r="AT3" s="34"/>
    </row>
    <row r="4" spans="1:46">
      <c r="A4" s="64" t="s">
        <v>16</v>
      </c>
      <c r="B4" s="75">
        <v>0</v>
      </c>
      <c r="C4" s="75">
        <v>1</v>
      </c>
      <c r="D4" s="75">
        <v>1</v>
      </c>
      <c r="E4" s="73">
        <v>0</v>
      </c>
      <c r="F4" s="74">
        <v>0</v>
      </c>
      <c r="G4" s="74">
        <v>1</v>
      </c>
      <c r="H4" s="74">
        <v>0</v>
      </c>
      <c r="I4" s="74">
        <v>0</v>
      </c>
      <c r="J4" s="77">
        <v>1</v>
      </c>
      <c r="K4" s="77">
        <v>1</v>
      </c>
      <c r="L4" s="22"/>
      <c r="M4" s="23"/>
      <c r="N4" s="22"/>
      <c r="O4" s="23"/>
      <c r="P4" s="23"/>
      <c r="Q4" s="23"/>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42" si="2">SUMIF($B$106:$U$106,"X",B4:U4)</f>
        <v>3</v>
      </c>
      <c r="AQ4" s="17">
        <f t="shared" si="1"/>
        <v>5</v>
      </c>
      <c r="AR4" s="65">
        <v>553.34990882417151</v>
      </c>
      <c r="AS4" s="47">
        <f t="shared" si="0"/>
        <v>0.51093260406345076</v>
      </c>
      <c r="AT4" s="34"/>
    </row>
    <row r="5" spans="1:46">
      <c r="A5" s="64" t="s">
        <v>17</v>
      </c>
      <c r="B5" s="75">
        <v>1</v>
      </c>
      <c r="C5" s="75">
        <v>1</v>
      </c>
      <c r="D5" s="75">
        <v>1</v>
      </c>
      <c r="E5" s="73">
        <v>1</v>
      </c>
      <c r="F5" s="74">
        <v>0</v>
      </c>
      <c r="G5" s="74">
        <v>1</v>
      </c>
      <c r="H5" s="74">
        <v>1</v>
      </c>
      <c r="I5" s="74">
        <v>0</v>
      </c>
      <c r="J5" s="77">
        <v>1</v>
      </c>
      <c r="K5" s="77">
        <v>1</v>
      </c>
      <c r="L5" s="22"/>
      <c r="M5" s="23"/>
      <c r="N5" s="22"/>
      <c r="O5" s="23"/>
      <c r="P5" s="23"/>
      <c r="Q5" s="23"/>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5</v>
      </c>
      <c r="AQ5" s="17">
        <f t="shared" si="1"/>
        <v>8</v>
      </c>
      <c r="AR5" s="65">
        <v>224.59204708847909</v>
      </c>
      <c r="AS5" s="47">
        <f t="shared" si="0"/>
        <v>0.20737583514687155</v>
      </c>
      <c r="AT5" s="8"/>
    </row>
    <row r="6" spans="1:46">
      <c r="A6" s="64" t="s">
        <v>18</v>
      </c>
      <c r="B6" s="75">
        <v>1</v>
      </c>
      <c r="C6" s="75">
        <v>1</v>
      </c>
      <c r="D6" s="75">
        <v>1</v>
      </c>
      <c r="E6" s="73">
        <v>0</v>
      </c>
      <c r="F6" s="74">
        <v>1</v>
      </c>
      <c r="G6" s="74">
        <v>1</v>
      </c>
      <c r="H6" s="74">
        <v>1</v>
      </c>
      <c r="I6" s="74">
        <v>0</v>
      </c>
      <c r="J6" s="77">
        <v>1</v>
      </c>
      <c r="K6" s="77">
        <v>1</v>
      </c>
      <c r="L6" s="22"/>
      <c r="M6" s="23"/>
      <c r="N6" s="22"/>
      <c r="O6" s="23"/>
      <c r="P6" s="23"/>
      <c r="Q6" s="23"/>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5</v>
      </c>
      <c r="AQ6" s="17">
        <f t="shared" si="1"/>
        <v>8</v>
      </c>
      <c r="AR6" s="65">
        <v>140.44344643736801</v>
      </c>
      <c r="AS6" s="47">
        <f t="shared" si="0"/>
        <v>0.12967768615769526</v>
      </c>
      <c r="AT6" s="34"/>
    </row>
    <row r="7" spans="1:46">
      <c r="A7" s="64" t="s">
        <v>19</v>
      </c>
      <c r="B7" s="75">
        <v>1</v>
      </c>
      <c r="C7" s="75">
        <v>1</v>
      </c>
      <c r="D7" s="75">
        <v>1</v>
      </c>
      <c r="E7" s="73">
        <v>0</v>
      </c>
      <c r="F7" s="74">
        <v>1</v>
      </c>
      <c r="G7" s="74">
        <v>1</v>
      </c>
      <c r="H7" s="74">
        <v>1</v>
      </c>
      <c r="I7" s="74">
        <v>0</v>
      </c>
      <c r="J7" s="77">
        <v>1</v>
      </c>
      <c r="K7" s="77">
        <v>1</v>
      </c>
      <c r="L7" s="22"/>
      <c r="M7" s="23"/>
      <c r="N7" s="22"/>
      <c r="O7" s="23"/>
      <c r="P7" s="23"/>
      <c r="Q7" s="23"/>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5</v>
      </c>
      <c r="AQ7" s="17">
        <f t="shared" si="1"/>
        <v>8</v>
      </c>
      <c r="AR7" s="65">
        <v>475.83927461626081</v>
      </c>
      <c r="AS7" s="47">
        <f t="shared" si="0"/>
        <v>0.43936358499085298</v>
      </c>
      <c r="AT7" s="34"/>
    </row>
    <row r="8" spans="1:46">
      <c r="A8" s="64" t="s">
        <v>20</v>
      </c>
      <c r="B8" s="75">
        <v>1</v>
      </c>
      <c r="C8" s="75">
        <v>1</v>
      </c>
      <c r="D8" s="75">
        <v>1</v>
      </c>
      <c r="E8" s="73">
        <v>0</v>
      </c>
      <c r="F8" s="74">
        <v>1</v>
      </c>
      <c r="G8" s="74">
        <v>1</v>
      </c>
      <c r="H8" s="74">
        <v>1</v>
      </c>
      <c r="I8" s="74">
        <v>0</v>
      </c>
      <c r="J8" s="77">
        <v>1</v>
      </c>
      <c r="K8" s="77">
        <v>1</v>
      </c>
      <c r="L8" s="22"/>
      <c r="M8" s="23"/>
      <c r="N8" s="22"/>
      <c r="O8" s="23"/>
      <c r="P8" s="23"/>
      <c r="Q8" s="23"/>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5</v>
      </c>
      <c r="AQ8" s="17">
        <f t="shared" si="1"/>
        <v>8</v>
      </c>
      <c r="AR8" s="65">
        <v>85.895135142353865</v>
      </c>
      <c r="AS8" s="47">
        <f t="shared" si="0"/>
        <v>7.9310802034685046E-2</v>
      </c>
      <c r="AT8" s="34"/>
    </row>
    <row r="9" spans="1:46">
      <c r="A9" s="64" t="s">
        <v>21</v>
      </c>
      <c r="B9" s="75">
        <v>1</v>
      </c>
      <c r="C9" s="75">
        <v>1</v>
      </c>
      <c r="D9" s="75">
        <v>1</v>
      </c>
      <c r="E9" s="73">
        <v>0</v>
      </c>
      <c r="F9" s="74">
        <v>1</v>
      </c>
      <c r="G9" s="74">
        <v>0</v>
      </c>
      <c r="H9" s="74">
        <v>1</v>
      </c>
      <c r="I9" s="74">
        <v>0</v>
      </c>
      <c r="J9" s="77">
        <v>1</v>
      </c>
      <c r="K9" s="77">
        <v>1</v>
      </c>
      <c r="L9" s="22"/>
      <c r="M9" s="23"/>
      <c r="N9" s="22"/>
      <c r="O9" s="23"/>
      <c r="P9" s="23"/>
      <c r="Q9" s="23"/>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4</v>
      </c>
      <c r="AQ9" s="17">
        <f t="shared" si="1"/>
        <v>7</v>
      </c>
      <c r="AR9" s="65">
        <v>1480.644873024786</v>
      </c>
      <c r="AS9" s="47">
        <f t="shared" si="0"/>
        <v>1.3671453245113561</v>
      </c>
      <c r="AT9" s="8"/>
    </row>
    <row r="10" spans="1:46">
      <c r="A10" s="64" t="s">
        <v>22</v>
      </c>
      <c r="B10" s="75">
        <v>1</v>
      </c>
      <c r="C10" s="75">
        <v>1</v>
      </c>
      <c r="D10" s="75">
        <v>1</v>
      </c>
      <c r="E10" s="73">
        <v>0</v>
      </c>
      <c r="F10" s="74">
        <v>0</v>
      </c>
      <c r="G10" s="74">
        <v>1</v>
      </c>
      <c r="H10" s="74">
        <v>1</v>
      </c>
      <c r="I10" s="74">
        <v>0</v>
      </c>
      <c r="J10" s="77">
        <v>1</v>
      </c>
      <c r="K10" s="77">
        <v>1</v>
      </c>
      <c r="L10" s="22"/>
      <c r="M10" s="23"/>
      <c r="N10" s="22"/>
      <c r="O10" s="23"/>
      <c r="P10" s="23"/>
      <c r="Q10" s="23"/>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4</v>
      </c>
      <c r="AQ10" s="17">
        <f t="shared" si="1"/>
        <v>7</v>
      </c>
      <c r="AR10" s="65">
        <v>1422.3405810397369</v>
      </c>
      <c r="AS10" s="47">
        <f t="shared" si="0"/>
        <v>1.3133103762138176</v>
      </c>
      <c r="AT10" s="8"/>
    </row>
    <row r="11" spans="1:46">
      <c r="A11" s="64" t="s">
        <v>23</v>
      </c>
      <c r="B11" s="75">
        <v>1</v>
      </c>
      <c r="C11" s="75">
        <v>1</v>
      </c>
      <c r="D11" s="75">
        <v>1</v>
      </c>
      <c r="E11" s="73">
        <v>0</v>
      </c>
      <c r="F11" s="74">
        <v>1</v>
      </c>
      <c r="G11" s="74">
        <v>1</v>
      </c>
      <c r="H11" s="74">
        <v>1</v>
      </c>
      <c r="I11" s="74">
        <v>0</v>
      </c>
      <c r="J11" s="77">
        <v>1</v>
      </c>
      <c r="K11" s="77">
        <v>1</v>
      </c>
      <c r="L11" s="22"/>
      <c r="M11" s="23"/>
      <c r="N11" s="22"/>
      <c r="O11" s="23"/>
      <c r="P11" s="23"/>
      <c r="Q11" s="23"/>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5</v>
      </c>
      <c r="AQ11" s="17">
        <f t="shared" si="1"/>
        <v>8</v>
      </c>
      <c r="AR11" s="65">
        <v>13313.732395710091</v>
      </c>
      <c r="AS11" s="47">
        <f t="shared" si="0"/>
        <v>12.293161802807074</v>
      </c>
      <c r="AT11" s="34"/>
    </row>
    <row r="12" spans="1:46">
      <c r="A12" s="64" t="s">
        <v>24</v>
      </c>
      <c r="B12" s="75">
        <v>1</v>
      </c>
      <c r="C12" s="75">
        <v>1</v>
      </c>
      <c r="D12" s="75">
        <v>1</v>
      </c>
      <c r="E12" s="72">
        <v>1</v>
      </c>
      <c r="F12" s="74">
        <v>0</v>
      </c>
      <c r="G12" s="74">
        <v>1</v>
      </c>
      <c r="H12" s="74">
        <v>1</v>
      </c>
      <c r="I12" s="74">
        <v>0</v>
      </c>
      <c r="J12" s="77">
        <v>1</v>
      </c>
      <c r="K12" s="77">
        <v>1</v>
      </c>
      <c r="L12" s="22"/>
      <c r="M12" s="23"/>
      <c r="N12" s="22"/>
      <c r="O12" s="23"/>
      <c r="P12" s="23"/>
      <c r="Q12" s="23"/>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5</v>
      </c>
      <c r="AQ12" s="17">
        <f t="shared" si="1"/>
        <v>8</v>
      </c>
      <c r="AR12" s="65">
        <v>1.9897791998750549</v>
      </c>
      <c r="AS12" s="47">
        <f t="shared" si="0"/>
        <v>1.8372517134117618E-3</v>
      </c>
      <c r="AT12" s="34"/>
    </row>
    <row r="13" spans="1:46">
      <c r="A13" s="64" t="s">
        <v>25</v>
      </c>
      <c r="B13" s="75">
        <v>1</v>
      </c>
      <c r="C13" s="75">
        <v>1</v>
      </c>
      <c r="D13" s="75">
        <v>1</v>
      </c>
      <c r="E13" s="73">
        <v>0</v>
      </c>
      <c r="F13" s="74">
        <v>1</v>
      </c>
      <c r="G13" s="74">
        <v>0</v>
      </c>
      <c r="H13" s="74">
        <v>1</v>
      </c>
      <c r="I13" s="74">
        <v>0</v>
      </c>
      <c r="J13" s="77">
        <v>1</v>
      </c>
      <c r="K13" s="77">
        <v>1</v>
      </c>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4</v>
      </c>
      <c r="AQ13" s="17">
        <f t="shared" si="1"/>
        <v>7</v>
      </c>
      <c r="AR13" s="65">
        <v>544.74844963776616</v>
      </c>
      <c r="AS13" s="47">
        <f t="shared" si="0"/>
        <v>0.50299049388908723</v>
      </c>
      <c r="AT13" s="8"/>
    </row>
    <row r="14" spans="1:46">
      <c r="A14" s="64" t="s">
        <v>26</v>
      </c>
      <c r="B14" s="75">
        <v>1</v>
      </c>
      <c r="C14" s="75">
        <v>1</v>
      </c>
      <c r="D14" s="75">
        <v>1</v>
      </c>
      <c r="E14" s="73">
        <v>0</v>
      </c>
      <c r="F14" s="74">
        <v>0</v>
      </c>
      <c r="G14" s="74">
        <v>1</v>
      </c>
      <c r="H14" s="74">
        <v>1</v>
      </c>
      <c r="I14" s="74">
        <v>0</v>
      </c>
      <c r="J14" s="77">
        <v>1</v>
      </c>
      <c r="K14" s="77">
        <v>1</v>
      </c>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4</v>
      </c>
      <c r="AQ14" s="17">
        <f t="shared" si="1"/>
        <v>7</v>
      </c>
      <c r="AR14" s="65">
        <v>210.49436586252619</v>
      </c>
      <c r="AS14" s="47">
        <f t="shared" si="0"/>
        <v>0.19435881849037959</v>
      </c>
      <c r="AT14" s="34"/>
    </row>
    <row r="15" spans="1:46">
      <c r="A15" s="64" t="s">
        <v>27</v>
      </c>
      <c r="B15" s="75">
        <v>1</v>
      </c>
      <c r="C15" s="75">
        <v>1</v>
      </c>
      <c r="D15" s="75">
        <v>1</v>
      </c>
      <c r="E15" s="72">
        <v>1</v>
      </c>
      <c r="F15" s="74">
        <v>0</v>
      </c>
      <c r="G15" s="74">
        <v>1</v>
      </c>
      <c r="H15" s="74">
        <v>1</v>
      </c>
      <c r="I15" s="74">
        <v>0</v>
      </c>
      <c r="J15" s="77">
        <v>1</v>
      </c>
      <c r="K15" s="77">
        <v>1</v>
      </c>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5</v>
      </c>
      <c r="AQ15" s="17">
        <f t="shared" si="1"/>
        <v>8</v>
      </c>
      <c r="AR15" s="65">
        <v>243.63595158448291</v>
      </c>
      <c r="AS15" s="47">
        <f t="shared" si="0"/>
        <v>0.2249599199375508</v>
      </c>
      <c r="AT15" s="34"/>
    </row>
    <row r="16" spans="1:46">
      <c r="A16" s="64" t="s">
        <v>28</v>
      </c>
      <c r="B16" s="75">
        <v>1</v>
      </c>
      <c r="C16" s="75">
        <v>1</v>
      </c>
      <c r="D16" s="75">
        <v>1</v>
      </c>
      <c r="E16" s="73">
        <v>0</v>
      </c>
      <c r="F16" s="74">
        <v>0</v>
      </c>
      <c r="G16" s="74">
        <v>0</v>
      </c>
      <c r="H16" s="74">
        <v>1</v>
      </c>
      <c r="I16" s="74">
        <v>0</v>
      </c>
      <c r="J16" s="77">
        <v>1</v>
      </c>
      <c r="K16" s="77">
        <v>1</v>
      </c>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3</v>
      </c>
      <c r="AQ16" s="17">
        <f t="shared" si="1"/>
        <v>6</v>
      </c>
      <c r="AR16" s="65">
        <v>2441.785126209712</v>
      </c>
      <c r="AS16" s="47">
        <f t="shared" si="0"/>
        <v>2.2546089069550286</v>
      </c>
      <c r="AT16" s="8"/>
    </row>
    <row r="17" spans="1:46">
      <c r="A17" s="64" t="s">
        <v>29</v>
      </c>
      <c r="B17" s="75">
        <v>0</v>
      </c>
      <c r="C17" s="75">
        <v>1</v>
      </c>
      <c r="D17" s="75">
        <v>1</v>
      </c>
      <c r="E17" s="73">
        <v>0</v>
      </c>
      <c r="F17" s="72">
        <v>1</v>
      </c>
      <c r="G17" s="74">
        <v>0</v>
      </c>
      <c r="H17" s="74">
        <v>1</v>
      </c>
      <c r="I17" s="74">
        <v>0</v>
      </c>
      <c r="J17" s="77">
        <v>1</v>
      </c>
      <c r="K17" s="77">
        <v>1</v>
      </c>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4</v>
      </c>
      <c r="AQ17" s="17">
        <f t="shared" si="1"/>
        <v>6</v>
      </c>
      <c r="AR17" s="65">
        <v>1898.0671731961479</v>
      </c>
      <c r="AS17" s="47">
        <f t="shared" si="0"/>
        <v>1.7525699164732536</v>
      </c>
      <c r="AT17" s="34"/>
    </row>
    <row r="18" spans="1:46">
      <c r="A18" s="64" t="s">
        <v>31</v>
      </c>
      <c r="B18" s="75">
        <v>1</v>
      </c>
      <c r="C18" s="75">
        <v>1</v>
      </c>
      <c r="D18" s="75">
        <v>1</v>
      </c>
      <c r="E18" s="72">
        <v>1</v>
      </c>
      <c r="F18" s="74">
        <v>0</v>
      </c>
      <c r="G18" s="74">
        <v>1</v>
      </c>
      <c r="H18" s="74">
        <v>1</v>
      </c>
      <c r="I18" s="74">
        <v>0</v>
      </c>
      <c r="J18" s="77">
        <v>1</v>
      </c>
      <c r="K18" s="77">
        <v>1</v>
      </c>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5</v>
      </c>
      <c r="AQ18" s="17">
        <f t="shared" si="1"/>
        <v>8</v>
      </c>
      <c r="AR18" s="65">
        <v>13681.69285036007</v>
      </c>
      <c r="AS18" s="47">
        <f t="shared" si="0"/>
        <v>12.63291607092682</v>
      </c>
      <c r="AT18" s="34"/>
    </row>
    <row r="19" spans="1:46">
      <c r="A19" s="64" t="s">
        <v>32</v>
      </c>
      <c r="B19" s="75">
        <v>1</v>
      </c>
      <c r="C19" s="75">
        <v>1</v>
      </c>
      <c r="D19" s="75">
        <v>1</v>
      </c>
      <c r="E19" s="73">
        <v>0</v>
      </c>
      <c r="F19" s="74">
        <v>0</v>
      </c>
      <c r="G19" s="74">
        <v>1</v>
      </c>
      <c r="H19" s="74">
        <v>1</v>
      </c>
      <c r="I19" s="74">
        <v>0</v>
      </c>
      <c r="J19" s="77">
        <v>1</v>
      </c>
      <c r="K19" s="77">
        <v>1</v>
      </c>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4</v>
      </c>
      <c r="AQ19" s="17">
        <f t="shared" si="1"/>
        <v>7</v>
      </c>
      <c r="AR19" s="65">
        <v>587.42109183163177</v>
      </c>
      <c r="AS19" s="47">
        <f t="shared" si="0"/>
        <v>0.5423920440668204</v>
      </c>
      <c r="AT19" s="34"/>
    </row>
    <row r="20" spans="1:46">
      <c r="A20" s="64" t="s">
        <v>33</v>
      </c>
      <c r="B20" s="75">
        <v>1</v>
      </c>
      <c r="C20" s="75">
        <v>1</v>
      </c>
      <c r="D20" s="75">
        <v>1</v>
      </c>
      <c r="E20" s="73">
        <v>0</v>
      </c>
      <c r="F20" s="74">
        <v>0</v>
      </c>
      <c r="G20" s="74">
        <v>0</v>
      </c>
      <c r="H20" s="74">
        <v>1</v>
      </c>
      <c r="I20" s="74">
        <v>0</v>
      </c>
      <c r="J20" s="77">
        <v>1</v>
      </c>
      <c r="K20" s="77">
        <v>1</v>
      </c>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3</v>
      </c>
      <c r="AQ20" s="17">
        <f t="shared" si="1"/>
        <v>6</v>
      </c>
      <c r="AR20" s="65">
        <v>3043.2731356153208</v>
      </c>
      <c r="AS20" s="47">
        <f t="shared" si="0"/>
        <v>2.8099895622289788</v>
      </c>
      <c r="AT20" s="34"/>
    </row>
    <row r="21" spans="1:46">
      <c r="A21" s="64" t="s">
        <v>34</v>
      </c>
      <c r="B21" s="75">
        <v>1</v>
      </c>
      <c r="C21" s="75">
        <v>1</v>
      </c>
      <c r="D21" s="75">
        <v>1</v>
      </c>
      <c r="E21" s="73">
        <v>0</v>
      </c>
      <c r="F21" s="74">
        <v>0</v>
      </c>
      <c r="G21" s="74">
        <v>0</v>
      </c>
      <c r="H21" s="74">
        <v>1</v>
      </c>
      <c r="I21" s="74">
        <v>0</v>
      </c>
      <c r="J21" s="77">
        <v>1</v>
      </c>
      <c r="K21" s="77">
        <v>1</v>
      </c>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3</v>
      </c>
      <c r="AQ21" s="17">
        <f t="shared" si="1"/>
        <v>6</v>
      </c>
      <c r="AR21" s="65">
        <v>1543.295579215747</v>
      </c>
      <c r="AS21" s="47">
        <f t="shared" si="0"/>
        <v>1.4249935105327136</v>
      </c>
      <c r="AT21" s="34"/>
    </row>
    <row r="22" spans="1:46">
      <c r="A22" s="64" t="s">
        <v>35</v>
      </c>
      <c r="B22" s="75">
        <v>1</v>
      </c>
      <c r="C22" s="75">
        <v>1</v>
      </c>
      <c r="D22" s="75">
        <v>1</v>
      </c>
      <c r="E22" s="73">
        <v>0</v>
      </c>
      <c r="F22" s="74">
        <v>0</v>
      </c>
      <c r="G22" s="74">
        <v>0</v>
      </c>
      <c r="H22" s="74">
        <v>1</v>
      </c>
      <c r="I22" s="74">
        <v>1</v>
      </c>
      <c r="J22" s="77">
        <v>1</v>
      </c>
      <c r="K22" s="77">
        <v>1</v>
      </c>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4</v>
      </c>
      <c r="AQ22" s="17">
        <f t="shared" si="1"/>
        <v>7</v>
      </c>
      <c r="AR22" s="65">
        <v>734.63282692210544</v>
      </c>
      <c r="AS22" s="47">
        <f t="shared" si="0"/>
        <v>0.67831919243899885</v>
      </c>
      <c r="AT22" s="34"/>
    </row>
    <row r="23" spans="1:46">
      <c r="A23" s="64" t="s">
        <v>36</v>
      </c>
      <c r="B23" s="75">
        <v>1</v>
      </c>
      <c r="C23" s="75">
        <v>1</v>
      </c>
      <c r="D23" s="75">
        <v>1</v>
      </c>
      <c r="E23" s="73">
        <v>0</v>
      </c>
      <c r="F23" s="74">
        <v>0</v>
      </c>
      <c r="G23" s="74">
        <v>0</v>
      </c>
      <c r="H23" s="74">
        <v>1</v>
      </c>
      <c r="I23" s="74">
        <v>0</v>
      </c>
      <c r="J23" s="77">
        <v>0</v>
      </c>
      <c r="K23" s="77">
        <v>0</v>
      </c>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1</v>
      </c>
      <c r="AQ23" s="17">
        <f t="shared" si="1"/>
        <v>4</v>
      </c>
      <c r="AR23" s="65">
        <v>860.51902099947233</v>
      </c>
      <c r="AS23" s="47">
        <f t="shared" si="0"/>
        <v>0.79455551945359981</v>
      </c>
      <c r="AT23" s="34"/>
    </row>
    <row r="24" spans="1:46">
      <c r="A24" s="64" t="s">
        <v>37</v>
      </c>
      <c r="B24" s="75">
        <v>1</v>
      </c>
      <c r="C24" s="75">
        <v>1</v>
      </c>
      <c r="D24" s="75">
        <v>1</v>
      </c>
      <c r="E24" s="73">
        <v>0</v>
      </c>
      <c r="F24" s="74">
        <v>0</v>
      </c>
      <c r="G24" s="74">
        <v>0</v>
      </c>
      <c r="H24" s="74">
        <v>1</v>
      </c>
      <c r="I24" s="74">
        <v>1</v>
      </c>
      <c r="J24" s="77">
        <v>0</v>
      </c>
      <c r="K24" s="77">
        <v>0</v>
      </c>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2</v>
      </c>
      <c r="AQ24" s="17">
        <f t="shared" si="1"/>
        <v>5</v>
      </c>
      <c r="AR24" s="65">
        <v>394.19094971830617</v>
      </c>
      <c r="AS24" s="47">
        <f t="shared" si="0"/>
        <v>0.36397405190829435</v>
      </c>
      <c r="AT24" s="34"/>
    </row>
    <row r="25" spans="1:46">
      <c r="A25" s="64" t="s">
        <v>38</v>
      </c>
      <c r="B25" s="75">
        <v>1</v>
      </c>
      <c r="C25" s="75">
        <v>1</v>
      </c>
      <c r="D25" s="75">
        <v>1</v>
      </c>
      <c r="E25" s="73">
        <v>0</v>
      </c>
      <c r="F25" s="74">
        <v>0</v>
      </c>
      <c r="G25" s="74">
        <v>0</v>
      </c>
      <c r="H25" s="74">
        <v>1</v>
      </c>
      <c r="I25" s="74">
        <v>1</v>
      </c>
      <c r="J25" s="77">
        <v>1</v>
      </c>
      <c r="K25" s="77">
        <v>1</v>
      </c>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4</v>
      </c>
      <c r="AQ25" s="17">
        <f t="shared" si="1"/>
        <v>7</v>
      </c>
      <c r="AR25" s="65">
        <v>790.85499299804576</v>
      </c>
      <c r="AS25" s="47">
        <f t="shared" si="0"/>
        <v>0.73023162119553031</v>
      </c>
      <c r="AT25" s="34"/>
    </row>
    <row r="26" spans="1:46">
      <c r="A26" s="64" t="s">
        <v>39</v>
      </c>
      <c r="B26" s="75">
        <v>0</v>
      </c>
      <c r="C26" s="75">
        <v>1</v>
      </c>
      <c r="D26" s="75">
        <v>1</v>
      </c>
      <c r="E26" s="73">
        <v>0</v>
      </c>
      <c r="F26" s="74">
        <v>0</v>
      </c>
      <c r="G26" s="74">
        <v>0</v>
      </c>
      <c r="H26" s="74">
        <v>1</v>
      </c>
      <c r="I26" s="74">
        <v>0</v>
      </c>
      <c r="J26" s="77">
        <v>1</v>
      </c>
      <c r="K26" s="77">
        <v>1</v>
      </c>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3</v>
      </c>
      <c r="AQ26" s="17">
        <f t="shared" si="1"/>
        <v>5</v>
      </c>
      <c r="AR26" s="65">
        <v>67.653944172165851</v>
      </c>
      <c r="AS26" s="47">
        <f t="shared" si="0"/>
        <v>6.2467898376453251E-2</v>
      </c>
      <c r="AT26" s="34"/>
    </row>
    <row r="27" spans="1:46">
      <c r="A27" s="64" t="s">
        <v>40</v>
      </c>
      <c r="B27" s="75">
        <v>1</v>
      </c>
      <c r="C27" s="75">
        <v>1</v>
      </c>
      <c r="D27" s="75">
        <v>1</v>
      </c>
      <c r="E27" s="72">
        <v>1</v>
      </c>
      <c r="F27" s="74">
        <v>0</v>
      </c>
      <c r="G27" s="74">
        <v>0</v>
      </c>
      <c r="H27" s="74">
        <v>1</v>
      </c>
      <c r="I27" s="74">
        <v>1</v>
      </c>
      <c r="J27" s="77">
        <v>0</v>
      </c>
      <c r="K27" s="77">
        <v>0</v>
      </c>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3</v>
      </c>
      <c r="AQ27" s="17">
        <f t="shared" si="1"/>
        <v>6</v>
      </c>
      <c r="AR27" s="65">
        <v>4632.6015320289362</v>
      </c>
      <c r="AS27" s="47">
        <f t="shared" si="0"/>
        <v>4.2774872221041242</v>
      </c>
      <c r="AT27" s="34"/>
    </row>
    <row r="28" spans="1:46">
      <c r="A28" s="64" t="s">
        <v>41</v>
      </c>
      <c r="B28" s="75">
        <v>1</v>
      </c>
      <c r="C28" s="75">
        <v>1</v>
      </c>
      <c r="D28" s="75">
        <v>1</v>
      </c>
      <c r="E28" s="73">
        <v>0</v>
      </c>
      <c r="F28" s="74">
        <v>0</v>
      </c>
      <c r="G28" s="74">
        <v>0</v>
      </c>
      <c r="H28" s="74">
        <v>1</v>
      </c>
      <c r="I28" s="74">
        <v>1</v>
      </c>
      <c r="J28" s="77">
        <v>0</v>
      </c>
      <c r="K28" s="77">
        <v>0</v>
      </c>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2</v>
      </c>
      <c r="AQ28" s="17">
        <f t="shared" si="1"/>
        <v>5</v>
      </c>
      <c r="AR28" s="65">
        <v>1046.807689062794</v>
      </c>
      <c r="AS28" s="47">
        <f t="shared" si="0"/>
        <v>0.96656413961106469</v>
      </c>
      <c r="AT28" s="34"/>
    </row>
    <row r="29" spans="1:46">
      <c r="A29" s="64" t="s">
        <v>42</v>
      </c>
      <c r="B29" s="75">
        <v>1</v>
      </c>
      <c r="C29" s="75">
        <v>1</v>
      </c>
      <c r="D29" s="75">
        <v>1</v>
      </c>
      <c r="E29" s="73">
        <v>0</v>
      </c>
      <c r="F29" s="74">
        <v>0</v>
      </c>
      <c r="G29" s="74">
        <v>0</v>
      </c>
      <c r="H29" s="74">
        <v>1</v>
      </c>
      <c r="I29" s="74">
        <v>1</v>
      </c>
      <c r="J29" s="77">
        <v>0</v>
      </c>
      <c r="K29" s="77">
        <v>0</v>
      </c>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2</v>
      </c>
      <c r="AQ29" s="17">
        <f t="shared" si="1"/>
        <v>5</v>
      </c>
      <c r="AR29" s="65">
        <v>192.26512715586591</v>
      </c>
      <c r="AS29" s="47">
        <f t="shared" si="0"/>
        <v>0.17752695088913686</v>
      </c>
      <c r="AT29" s="34"/>
    </row>
    <row r="30" spans="1:46">
      <c r="A30" s="64" t="s">
        <v>43</v>
      </c>
      <c r="B30" s="75">
        <v>1</v>
      </c>
      <c r="C30" s="75">
        <v>1</v>
      </c>
      <c r="D30" s="75">
        <v>1</v>
      </c>
      <c r="E30" s="73">
        <v>0</v>
      </c>
      <c r="F30" s="74">
        <v>0</v>
      </c>
      <c r="G30" s="74">
        <v>0</v>
      </c>
      <c r="H30" s="74">
        <v>1</v>
      </c>
      <c r="I30" s="74">
        <v>1</v>
      </c>
      <c r="J30" s="77">
        <v>0</v>
      </c>
      <c r="K30" s="77">
        <v>0</v>
      </c>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2</v>
      </c>
      <c r="AQ30" s="17">
        <f t="shared" si="1"/>
        <v>5</v>
      </c>
      <c r="AR30" s="65">
        <v>385.80941468274312</v>
      </c>
      <c r="AS30" s="47">
        <f t="shared" si="0"/>
        <v>0.35623500749267484</v>
      </c>
      <c r="AT30" s="34"/>
    </row>
    <row r="31" spans="1:46">
      <c r="A31" s="64" t="s">
        <v>44</v>
      </c>
      <c r="B31" s="75">
        <v>0</v>
      </c>
      <c r="C31" s="75">
        <v>1</v>
      </c>
      <c r="D31" s="75">
        <v>1</v>
      </c>
      <c r="E31" s="73">
        <v>0</v>
      </c>
      <c r="F31" s="74">
        <v>0</v>
      </c>
      <c r="G31" s="74">
        <v>0</v>
      </c>
      <c r="H31" s="74">
        <v>0</v>
      </c>
      <c r="I31" s="74">
        <v>1</v>
      </c>
      <c r="J31" s="77">
        <v>0</v>
      </c>
      <c r="K31" s="72">
        <v>1</v>
      </c>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2</v>
      </c>
      <c r="AQ31" s="17">
        <f t="shared" si="1"/>
        <v>4</v>
      </c>
      <c r="AR31" s="65">
        <v>229.75418420490499</v>
      </c>
      <c r="AS31" s="47">
        <f t="shared" si="0"/>
        <v>0.21214226614716314</v>
      </c>
      <c r="AT31" s="34"/>
    </row>
    <row r="32" spans="1:46">
      <c r="A32" s="64" t="s">
        <v>45</v>
      </c>
      <c r="B32" s="75">
        <v>1</v>
      </c>
      <c r="C32" s="75">
        <v>1</v>
      </c>
      <c r="D32" s="75">
        <v>1</v>
      </c>
      <c r="E32" s="73">
        <v>0</v>
      </c>
      <c r="F32" s="74">
        <v>0</v>
      </c>
      <c r="G32" s="74">
        <v>1</v>
      </c>
      <c r="H32" s="74">
        <v>1</v>
      </c>
      <c r="I32" s="74">
        <v>0</v>
      </c>
      <c r="J32" s="77">
        <v>1</v>
      </c>
      <c r="K32" s="77">
        <v>1</v>
      </c>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4</v>
      </c>
      <c r="AQ32" s="17">
        <f t="shared" si="1"/>
        <v>7</v>
      </c>
      <c r="AR32" s="65">
        <v>57.155896109964907</v>
      </c>
      <c r="AS32" s="47">
        <f t="shared" si="0"/>
        <v>5.2774583263415158E-2</v>
      </c>
      <c r="AT32" s="34"/>
    </row>
    <row r="33" spans="1:46">
      <c r="A33" s="64" t="s">
        <v>46</v>
      </c>
      <c r="B33" s="75">
        <v>1</v>
      </c>
      <c r="C33" s="75">
        <v>1</v>
      </c>
      <c r="D33" s="75">
        <v>1</v>
      </c>
      <c r="E33" s="73">
        <v>0</v>
      </c>
      <c r="F33" s="74">
        <v>1</v>
      </c>
      <c r="G33" s="74">
        <v>0</v>
      </c>
      <c r="H33" s="74">
        <v>1</v>
      </c>
      <c r="I33" s="74">
        <v>0</v>
      </c>
      <c r="J33" s="77">
        <v>0</v>
      </c>
      <c r="K33" s="77">
        <v>0</v>
      </c>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2</v>
      </c>
      <c r="AQ33" s="17">
        <f t="shared" si="1"/>
        <v>5</v>
      </c>
      <c r="AR33" s="65">
        <v>26.882951509789851</v>
      </c>
      <c r="AS33" s="47">
        <f t="shared" si="0"/>
        <v>2.4822225866080082E-2</v>
      </c>
      <c r="AT33" s="34"/>
    </row>
    <row r="34" spans="1:46">
      <c r="A34" s="64" t="s">
        <v>47</v>
      </c>
      <c r="B34" s="75">
        <v>0</v>
      </c>
      <c r="C34" s="75">
        <v>1</v>
      </c>
      <c r="D34" s="75">
        <v>1</v>
      </c>
      <c r="E34" s="73">
        <v>0</v>
      </c>
      <c r="F34" s="74">
        <v>0</v>
      </c>
      <c r="G34" s="74">
        <v>0</v>
      </c>
      <c r="H34" s="74">
        <v>0</v>
      </c>
      <c r="I34" s="74">
        <v>1</v>
      </c>
      <c r="J34" s="77">
        <v>0</v>
      </c>
      <c r="K34" s="72">
        <v>1</v>
      </c>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2</v>
      </c>
      <c r="AQ34" s="17">
        <f t="shared" si="1"/>
        <v>4</v>
      </c>
      <c r="AR34" s="65">
        <v>3515.1739654742951</v>
      </c>
      <c r="AS34" s="47">
        <f t="shared" ref="AS34:AS42" si="3">IFERROR(AR34/$AR$102,0)*100</f>
        <v>3.2457166058493336</v>
      </c>
      <c r="AT34" s="34"/>
    </row>
    <row r="35" spans="1:46">
      <c r="A35" s="64" t="s">
        <v>48</v>
      </c>
      <c r="B35" s="75">
        <v>1</v>
      </c>
      <c r="C35" s="75">
        <v>1</v>
      </c>
      <c r="D35" s="75">
        <v>1</v>
      </c>
      <c r="E35" s="73">
        <v>0</v>
      </c>
      <c r="F35" s="74">
        <v>0</v>
      </c>
      <c r="G35" s="74">
        <v>1</v>
      </c>
      <c r="H35" s="74">
        <v>1</v>
      </c>
      <c r="I35" s="74">
        <v>0</v>
      </c>
      <c r="J35" s="77">
        <v>0</v>
      </c>
      <c r="K35" s="77">
        <v>1</v>
      </c>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3</v>
      </c>
      <c r="AQ35" s="17">
        <f t="shared" si="1"/>
        <v>6</v>
      </c>
      <c r="AR35" s="65">
        <v>37258.642985522907</v>
      </c>
      <c r="AS35" s="47">
        <f t="shared" si="3"/>
        <v>34.40256369593547</v>
      </c>
      <c r="AT35" s="34"/>
    </row>
    <row r="36" spans="1:46">
      <c r="A36" s="64" t="s">
        <v>49</v>
      </c>
      <c r="B36" s="75">
        <v>1</v>
      </c>
      <c r="C36" s="75">
        <v>1</v>
      </c>
      <c r="D36" s="75">
        <v>1</v>
      </c>
      <c r="E36" s="73">
        <v>0</v>
      </c>
      <c r="F36" s="74">
        <v>0</v>
      </c>
      <c r="G36" s="74">
        <v>1</v>
      </c>
      <c r="H36" s="74">
        <v>0</v>
      </c>
      <c r="I36" s="74">
        <v>0</v>
      </c>
      <c r="J36" s="77">
        <v>0</v>
      </c>
      <c r="K36" s="77">
        <v>0</v>
      </c>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1</v>
      </c>
      <c r="AQ36" s="17">
        <f t="shared" si="1"/>
        <v>4</v>
      </c>
      <c r="AR36" s="65">
        <v>3774.9820944614589</v>
      </c>
      <c r="AS36" s="47">
        <f t="shared" si="3"/>
        <v>3.4856090171128264</v>
      </c>
      <c r="AT36" s="34"/>
    </row>
    <row r="37" spans="1:46">
      <c r="A37" s="64" t="s">
        <v>50</v>
      </c>
      <c r="B37" s="75">
        <v>1</v>
      </c>
      <c r="C37" s="75">
        <v>1</v>
      </c>
      <c r="D37" s="75">
        <v>1</v>
      </c>
      <c r="E37" s="73">
        <v>0</v>
      </c>
      <c r="F37" s="74">
        <v>0</v>
      </c>
      <c r="G37" s="74">
        <v>1</v>
      </c>
      <c r="H37" s="74">
        <v>1</v>
      </c>
      <c r="I37" s="74">
        <v>0</v>
      </c>
      <c r="J37" s="72">
        <v>1</v>
      </c>
      <c r="K37" s="77">
        <v>0</v>
      </c>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3</v>
      </c>
      <c r="AQ37" s="17">
        <f t="shared" si="1"/>
        <v>6</v>
      </c>
      <c r="AR37" s="65">
        <v>4644.7871045574439</v>
      </c>
      <c r="AS37" s="47">
        <f t="shared" si="3"/>
        <v>4.2887387036797229</v>
      </c>
      <c r="AT37" s="34"/>
    </row>
    <row r="38" spans="1:46">
      <c r="A38" s="64" t="s">
        <v>51</v>
      </c>
      <c r="B38" s="75">
        <v>0</v>
      </c>
      <c r="C38" s="75">
        <v>1</v>
      </c>
      <c r="D38" s="75">
        <v>1</v>
      </c>
      <c r="E38" s="73">
        <v>0</v>
      </c>
      <c r="F38" s="74">
        <v>0</v>
      </c>
      <c r="G38" s="74">
        <v>0</v>
      </c>
      <c r="H38" s="74">
        <v>0</v>
      </c>
      <c r="I38" s="74">
        <v>1</v>
      </c>
      <c r="J38" s="77">
        <v>0</v>
      </c>
      <c r="K38" s="72">
        <v>1</v>
      </c>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2</v>
      </c>
      <c r="AQ38" s="17">
        <f t="shared" si="1"/>
        <v>4</v>
      </c>
      <c r="AR38" s="65">
        <v>1999.444544562969</v>
      </c>
      <c r="AS38" s="47">
        <f t="shared" si="3"/>
        <v>1.8461761564302137</v>
      </c>
      <c r="AT38" s="34"/>
    </row>
    <row r="39" spans="1:46">
      <c r="A39" s="64" t="s">
        <v>53</v>
      </c>
      <c r="B39" s="75">
        <v>0</v>
      </c>
      <c r="C39" s="75">
        <v>1</v>
      </c>
      <c r="D39" s="75">
        <v>1</v>
      </c>
      <c r="E39" s="73">
        <v>0</v>
      </c>
      <c r="F39" s="74">
        <v>0</v>
      </c>
      <c r="G39" s="74">
        <v>0</v>
      </c>
      <c r="H39" s="74">
        <v>0</v>
      </c>
      <c r="I39" s="74">
        <v>1</v>
      </c>
      <c r="J39" s="77">
        <v>0</v>
      </c>
      <c r="K39" s="77">
        <v>0</v>
      </c>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1</v>
      </c>
      <c r="AQ39" s="17">
        <f t="shared" si="1"/>
        <v>3</v>
      </c>
      <c r="AR39" s="65">
        <v>1483.8385626768379</v>
      </c>
      <c r="AS39" s="47">
        <f t="shared" si="3"/>
        <v>1.3700942003392402</v>
      </c>
      <c r="AT39" s="34"/>
    </row>
    <row r="40" spans="1:46">
      <c r="A40" s="64" t="s">
        <v>54</v>
      </c>
      <c r="B40" s="75">
        <v>0</v>
      </c>
      <c r="C40" s="75">
        <v>1</v>
      </c>
      <c r="D40" s="75">
        <v>1</v>
      </c>
      <c r="E40" s="73">
        <v>0</v>
      </c>
      <c r="F40" s="74">
        <v>0</v>
      </c>
      <c r="G40" s="74">
        <v>0</v>
      </c>
      <c r="H40" s="74">
        <v>0</v>
      </c>
      <c r="I40" s="74">
        <v>0</v>
      </c>
      <c r="J40" s="77">
        <v>0</v>
      </c>
      <c r="K40" s="77">
        <v>0</v>
      </c>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2</v>
      </c>
      <c r="AR40" s="65">
        <v>609.67882479915397</v>
      </c>
      <c r="AS40" s="47">
        <f t="shared" si="3"/>
        <v>0.5629435997539084</v>
      </c>
      <c r="AT40" s="34"/>
    </row>
    <row r="41" spans="1:46">
      <c r="A41" s="64" t="s">
        <v>55</v>
      </c>
      <c r="B41" s="75">
        <v>0</v>
      </c>
      <c r="C41" s="75">
        <v>1</v>
      </c>
      <c r="D41" s="75">
        <v>1</v>
      </c>
      <c r="E41" s="73">
        <v>0</v>
      </c>
      <c r="F41" s="74">
        <v>0</v>
      </c>
      <c r="G41" s="74">
        <v>0</v>
      </c>
      <c r="H41" s="74">
        <v>0</v>
      </c>
      <c r="I41" s="74">
        <v>0</v>
      </c>
      <c r="J41" s="77">
        <v>0</v>
      </c>
      <c r="K41" s="72">
        <v>1</v>
      </c>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1</v>
      </c>
      <c r="AQ41" s="17">
        <f t="shared" si="1"/>
        <v>3</v>
      </c>
      <c r="AR41" s="65">
        <v>120.1331666567317</v>
      </c>
      <c r="AS41" s="47">
        <f t="shared" si="3"/>
        <v>0.11092430069201674</v>
      </c>
      <c r="AT41" s="34"/>
    </row>
    <row r="42" spans="1:46">
      <c r="A42" s="64" t="s">
        <v>56</v>
      </c>
      <c r="B42" s="75">
        <v>0</v>
      </c>
      <c r="C42" s="75">
        <v>1</v>
      </c>
      <c r="D42" s="75">
        <v>1</v>
      </c>
      <c r="E42" s="73">
        <v>0</v>
      </c>
      <c r="F42" s="74">
        <v>0</v>
      </c>
      <c r="G42" s="74">
        <v>0</v>
      </c>
      <c r="H42" s="74">
        <v>0</v>
      </c>
      <c r="I42" s="74">
        <v>0</v>
      </c>
      <c r="J42" s="77">
        <v>0</v>
      </c>
      <c r="K42" s="72">
        <v>1</v>
      </c>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1</v>
      </c>
      <c r="AQ42" s="17">
        <f t="shared" si="1"/>
        <v>3</v>
      </c>
      <c r="AR42" s="65">
        <v>78.670437433901171</v>
      </c>
      <c r="AS42" s="47">
        <f t="shared" si="3"/>
        <v>7.2639917021629197E-2</v>
      </c>
      <c r="AT42" s="34"/>
    </row>
    <row r="43" spans="1:46" hidden="1">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c r="AQ43" s="17"/>
      <c r="AR43" s="47"/>
      <c r="AS43" s="47"/>
      <c r="AT43" s="34"/>
    </row>
    <row r="44" spans="1:46" hidden="1">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c r="AQ44" s="17"/>
      <c r="AR44" s="47"/>
      <c r="AS44" s="47"/>
      <c r="AT44" s="34"/>
    </row>
    <row r="45" spans="1:46" hidden="1">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c r="AQ45" s="17"/>
      <c r="AR45" s="47"/>
      <c r="AS45" s="47"/>
      <c r="AT45" s="34"/>
    </row>
    <row r="46" spans="1:46" hidden="1">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c r="AQ46" s="17"/>
      <c r="AR46" s="47"/>
      <c r="AS46" s="47"/>
      <c r="AT46" s="34"/>
    </row>
    <row r="47" spans="1:46" hidden="1">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c r="AQ47" s="17"/>
      <c r="AR47" s="47"/>
      <c r="AS47" s="47"/>
      <c r="AT47" s="34"/>
    </row>
    <row r="48" spans="1:46" hidden="1">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c r="AQ48" s="17"/>
      <c r="AR48" s="47"/>
      <c r="AS48" s="47"/>
      <c r="AT48" s="34"/>
    </row>
    <row r="49" spans="1:46" hidden="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c r="AQ49" s="17"/>
      <c r="AR49" s="47"/>
      <c r="AS49" s="47"/>
      <c r="AT49" s="34"/>
    </row>
    <row r="50" spans="1:46" hidden="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c r="AQ50" s="17"/>
      <c r="AR50" s="47"/>
      <c r="AS50" s="47"/>
      <c r="AT50" s="34"/>
    </row>
    <row r="51" spans="1:46" hidden="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c r="AQ51" s="17"/>
      <c r="AR51" s="47"/>
      <c r="AS51" s="47"/>
      <c r="AT51" s="34"/>
    </row>
    <row r="52" spans="1:46"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c r="AQ52" s="17"/>
      <c r="AR52" s="47"/>
      <c r="AS52" s="47"/>
      <c r="AT52" s="34"/>
    </row>
    <row r="53" spans="1:46"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c r="AQ53" s="17"/>
      <c r="AR53" s="47"/>
      <c r="AS53" s="47"/>
      <c r="AT53" s="34"/>
    </row>
    <row r="54" spans="1:46"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c r="AQ54" s="17"/>
      <c r="AR54" s="47"/>
      <c r="AS54" s="47"/>
      <c r="AT54" s="34"/>
    </row>
    <row r="55" spans="1:46"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c r="AQ55" s="17"/>
      <c r="AR55" s="47"/>
      <c r="AS55" s="47"/>
      <c r="AT55" s="34"/>
    </row>
    <row r="56" spans="1:46"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c r="AQ56" s="17"/>
      <c r="AR56" s="47"/>
      <c r="AS56" s="47"/>
      <c r="AT56" s="34"/>
    </row>
    <row r="57" spans="1:46"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c r="AQ57" s="17"/>
      <c r="AR57" s="47"/>
      <c r="AS57" s="47"/>
      <c r="AT57" s="34"/>
    </row>
    <row r="58" spans="1:46"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c r="AQ58" s="17"/>
      <c r="AR58" s="47"/>
      <c r="AS58" s="47"/>
      <c r="AT58" s="34"/>
    </row>
    <row r="59" spans="1:46"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c r="AQ59" s="17"/>
      <c r="AR59" s="47"/>
      <c r="AS59" s="47"/>
      <c r="AT59" s="34"/>
    </row>
    <row r="60" spans="1:46"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c r="AQ60" s="17"/>
      <c r="AR60" s="47"/>
      <c r="AS60" s="47"/>
      <c r="AT60" s="34"/>
    </row>
    <row r="61" spans="1:46"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c r="AQ61" s="17"/>
      <c r="AR61" s="47"/>
      <c r="AS61" s="47"/>
      <c r="AT61" s="34"/>
    </row>
    <row r="62" spans="1:46"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c r="AQ62" s="17"/>
      <c r="AR62" s="47"/>
      <c r="AS62" s="47"/>
      <c r="AT62" s="34"/>
    </row>
    <row r="63" spans="1:46"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c r="AQ63" s="17"/>
      <c r="AR63" s="47"/>
      <c r="AS63" s="47"/>
      <c r="AT63" s="34"/>
    </row>
    <row r="64" spans="1:46"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c r="AQ64" s="17"/>
      <c r="AR64" s="47"/>
      <c r="AS64" s="47"/>
      <c r="AT64" s="34"/>
    </row>
    <row r="65" spans="1:46"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c r="AQ65" s="17"/>
      <c r="AR65" s="47"/>
      <c r="AS65" s="47"/>
      <c r="AT65" s="34"/>
    </row>
    <row r="66" spans="1:46"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c r="AQ66" s="17"/>
      <c r="AR66" s="47"/>
      <c r="AS66" s="47"/>
      <c r="AT66" s="34"/>
    </row>
    <row r="67" spans="1:46"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c r="AQ67" s="17"/>
      <c r="AR67" s="47"/>
      <c r="AS67" s="47"/>
      <c r="AT67" s="34"/>
    </row>
    <row r="68" spans="1:46"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c r="AQ68" s="17"/>
      <c r="AR68" s="47"/>
      <c r="AS68" s="47"/>
      <c r="AT68" s="34"/>
    </row>
    <row r="69" spans="1:46"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c r="AQ69" s="17"/>
      <c r="AR69" s="47"/>
      <c r="AS69" s="47"/>
      <c r="AT69" s="34"/>
    </row>
    <row r="70" spans="1:46"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c r="AQ70" s="17"/>
      <c r="AR70" s="47"/>
      <c r="AS70" s="47"/>
      <c r="AT70" s="34"/>
    </row>
    <row r="71" spans="1:46"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c r="AQ71" s="17"/>
      <c r="AR71" s="47"/>
      <c r="AS71" s="47"/>
      <c r="AT71" s="34"/>
    </row>
    <row r="72" spans="1:46"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c r="AQ72" s="17"/>
      <c r="AR72" s="47"/>
      <c r="AS72" s="47"/>
      <c r="AT72" s="34"/>
    </row>
    <row r="73" spans="1:46"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c r="AQ73" s="17"/>
      <c r="AR73" s="47"/>
      <c r="AS73" s="47"/>
      <c r="AT73" s="34"/>
    </row>
    <row r="74" spans="1:46"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c r="AQ74" s="17"/>
      <c r="AR74" s="47"/>
      <c r="AS74" s="47"/>
      <c r="AT74" s="34"/>
    </row>
    <row r="75" spans="1:46"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c r="AQ75" s="17"/>
      <c r="AR75" s="47"/>
      <c r="AS75" s="47"/>
      <c r="AT75" s="34"/>
    </row>
    <row r="76" spans="1:46"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c r="AQ76" s="17"/>
      <c r="AR76" s="47"/>
      <c r="AS76" s="47"/>
      <c r="AT76" s="34"/>
    </row>
    <row r="77" spans="1:46"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c r="AQ77" s="17"/>
      <c r="AR77" s="47"/>
      <c r="AS77" s="47"/>
      <c r="AT77" s="34"/>
    </row>
    <row r="78" spans="1:46"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c r="AQ78" s="17"/>
      <c r="AR78" s="47"/>
      <c r="AS78" s="47"/>
      <c r="AT78" s="34"/>
    </row>
    <row r="79" spans="1:46"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c r="AQ79" s="17"/>
      <c r="AR79" s="47"/>
      <c r="AS79" s="47"/>
      <c r="AT79" s="34"/>
    </row>
    <row r="80" spans="1:46"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c r="AQ80" s="17"/>
      <c r="AR80" s="47"/>
      <c r="AS80" s="47"/>
      <c r="AT80" s="34"/>
    </row>
    <row r="81" spans="1:46"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c r="AQ81" s="17"/>
      <c r="AR81" s="47"/>
      <c r="AS81" s="47"/>
      <c r="AT81" s="34"/>
    </row>
    <row r="82" spans="1:46"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c r="AQ82" s="17"/>
      <c r="AR82" s="47"/>
      <c r="AS82" s="47"/>
      <c r="AT82" s="34"/>
    </row>
    <row r="83" spans="1:46"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c r="AQ83" s="17"/>
      <c r="AR83" s="47"/>
      <c r="AS83" s="47"/>
      <c r="AT83" s="34"/>
    </row>
    <row r="84" spans="1:46"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c r="AQ84" s="17"/>
      <c r="AR84" s="47"/>
      <c r="AS84" s="47"/>
      <c r="AT84" s="34"/>
    </row>
    <row r="85" spans="1:46"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c r="AQ85" s="17"/>
      <c r="AR85" s="47"/>
      <c r="AS85" s="47"/>
      <c r="AT85" s="34"/>
    </row>
    <row r="86" spans="1:46"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c r="AQ86" s="17"/>
      <c r="AR86" s="47"/>
      <c r="AS86" s="47"/>
      <c r="AT86" s="34"/>
    </row>
    <row r="87" spans="1:46"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c r="AQ87" s="17"/>
      <c r="AR87" s="47"/>
      <c r="AS87" s="47"/>
      <c r="AT87" s="34"/>
    </row>
    <row r="88" spans="1:46"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c r="AQ88" s="17"/>
      <c r="AR88" s="47"/>
      <c r="AS88" s="47"/>
      <c r="AT88" s="34"/>
    </row>
    <row r="89" spans="1:46"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c r="AQ89" s="17"/>
      <c r="AR89" s="47"/>
      <c r="AS89" s="47"/>
      <c r="AT89" s="34"/>
    </row>
    <row r="90" spans="1:46"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c r="AQ90" s="17"/>
      <c r="AR90" s="47"/>
      <c r="AS90" s="47"/>
      <c r="AT90" s="34"/>
    </row>
    <row r="91" spans="1:46"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c r="AQ91" s="17"/>
      <c r="AR91" s="47"/>
      <c r="AS91" s="47"/>
      <c r="AT91" s="34"/>
    </row>
    <row r="92" spans="1:46"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c r="AQ92" s="17"/>
      <c r="AR92" s="47"/>
      <c r="AS92" s="47"/>
      <c r="AT92" s="34"/>
    </row>
    <row r="93" spans="1:46"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c r="AQ93" s="17"/>
      <c r="AR93" s="47"/>
      <c r="AS93" s="47"/>
      <c r="AT93" s="34"/>
    </row>
    <row r="94" spans="1:46"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c r="AQ94" s="17"/>
      <c r="AR94" s="47"/>
      <c r="AS94" s="47"/>
      <c r="AT94" s="34"/>
    </row>
    <row r="95" spans="1:46"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c r="AQ95" s="17"/>
      <c r="AR95" s="47"/>
      <c r="AS95" s="47"/>
      <c r="AT95" s="34"/>
    </row>
    <row r="96" spans="1:46"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c r="AQ96" s="17"/>
      <c r="AR96" s="47"/>
      <c r="AS96" s="47"/>
      <c r="AT96" s="34"/>
    </row>
    <row r="97" spans="1:46"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c r="AQ97" s="17"/>
      <c r="AR97" s="47"/>
      <c r="AS97" s="47"/>
      <c r="AT97" s="34"/>
    </row>
    <row r="98" spans="1:46"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c r="AQ98" s="17"/>
      <c r="AR98" s="47"/>
      <c r="AS98" s="47"/>
      <c r="AT98" s="34"/>
    </row>
    <row r="99" spans="1:46"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c r="AQ99" s="17"/>
      <c r="AR99" s="47"/>
      <c r="AS99" s="47"/>
      <c r="AT99" s="34"/>
    </row>
    <row r="100" spans="1:46"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c r="AQ100" s="17"/>
      <c r="AR100" s="47"/>
      <c r="AS100" s="47"/>
      <c r="AT100" s="34"/>
    </row>
    <row r="101" spans="1:46"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c r="AQ101" s="17"/>
      <c r="AR101" s="47"/>
      <c r="AS101" s="47"/>
      <c r="AT101" s="34"/>
    </row>
    <row r="102" spans="1:46">
      <c r="A102" s="16" t="s">
        <v>66</v>
      </c>
      <c r="B102" s="20">
        <f>SUM(B2:B101)</f>
        <v>31</v>
      </c>
      <c r="C102" s="20">
        <f t="shared" ref="C102:AO102" si="4">SUM(C2:C101)</f>
        <v>41</v>
      </c>
      <c r="D102" s="20">
        <f t="shared" si="4"/>
        <v>41</v>
      </c>
      <c r="E102" s="20">
        <f t="shared" si="4"/>
        <v>7</v>
      </c>
      <c r="F102" s="20">
        <f t="shared" si="4"/>
        <v>9</v>
      </c>
      <c r="G102" s="20">
        <f t="shared" si="4"/>
        <v>18</v>
      </c>
      <c r="H102" s="20">
        <f t="shared" si="4"/>
        <v>32</v>
      </c>
      <c r="I102" s="20">
        <f t="shared" si="4"/>
        <v>11</v>
      </c>
      <c r="J102" s="20">
        <f t="shared" si="4"/>
        <v>25</v>
      </c>
      <c r="K102" s="20">
        <f t="shared" si="4"/>
        <v>30</v>
      </c>
      <c r="L102" s="20">
        <f t="shared" si="4"/>
        <v>0</v>
      </c>
      <c r="M102" s="20">
        <f t="shared" si="4"/>
        <v>0</v>
      </c>
      <c r="N102" s="20">
        <f t="shared" si="4"/>
        <v>0</v>
      </c>
      <c r="O102" s="20">
        <f t="shared" si="4"/>
        <v>0</v>
      </c>
      <c r="P102" s="20">
        <f t="shared" si="4"/>
        <v>0</v>
      </c>
      <c r="Q102" s="20">
        <f t="shared" si="4"/>
        <v>0</v>
      </c>
      <c r="R102" s="20">
        <f t="shared" si="4"/>
        <v>0</v>
      </c>
      <c r="S102" s="20">
        <f t="shared" si="4"/>
        <v>0</v>
      </c>
      <c r="T102" s="20">
        <f t="shared" si="4"/>
        <v>0</v>
      </c>
      <c r="U102" s="20">
        <f t="shared" si="4"/>
        <v>0</v>
      </c>
      <c r="V102" s="20">
        <f t="shared" si="4"/>
        <v>0</v>
      </c>
      <c r="W102" s="20">
        <f t="shared" si="4"/>
        <v>0</v>
      </c>
      <c r="X102" s="20">
        <f t="shared" si="4"/>
        <v>0</v>
      </c>
      <c r="Y102" s="20">
        <f t="shared" si="4"/>
        <v>0</v>
      </c>
      <c r="Z102" s="20">
        <f t="shared" si="4"/>
        <v>0</v>
      </c>
      <c r="AA102" s="20">
        <f t="shared" si="4"/>
        <v>0</v>
      </c>
      <c r="AB102" s="20">
        <f t="shared" si="4"/>
        <v>0</v>
      </c>
      <c r="AC102" s="20">
        <f t="shared" si="4"/>
        <v>0</v>
      </c>
      <c r="AD102" s="20">
        <f t="shared" si="4"/>
        <v>0</v>
      </c>
      <c r="AE102" s="20">
        <f t="shared" si="4"/>
        <v>0</v>
      </c>
      <c r="AF102" s="20">
        <f t="shared" si="4"/>
        <v>0</v>
      </c>
      <c r="AG102" s="20">
        <f t="shared" si="4"/>
        <v>0</v>
      </c>
      <c r="AH102" s="20">
        <f t="shared" si="4"/>
        <v>0</v>
      </c>
      <c r="AI102" s="20">
        <f t="shared" si="4"/>
        <v>0</v>
      </c>
      <c r="AJ102" s="20">
        <f t="shared" si="4"/>
        <v>0</v>
      </c>
      <c r="AK102" s="20">
        <f t="shared" si="4"/>
        <v>0</v>
      </c>
      <c r="AL102" s="20">
        <f t="shared" si="4"/>
        <v>0</v>
      </c>
      <c r="AM102" s="20">
        <f t="shared" si="4"/>
        <v>0</v>
      </c>
      <c r="AN102" s="20">
        <f t="shared" si="4"/>
        <v>0</v>
      </c>
      <c r="AO102" s="20">
        <f t="shared" si="4"/>
        <v>0</v>
      </c>
      <c r="AP102" s="17">
        <f t="shared" ref="AP102" si="5">SUMIF($B$106:$U$106,"X",B102:U102)</f>
        <v>132</v>
      </c>
      <c r="AQ102" s="17">
        <f t="shared" ref="AQ102" si="6">SUMIFS(B102:AO102,$B$103:$AO$103,"X")</f>
        <v>245</v>
      </c>
      <c r="AR102" s="48">
        <f>SUM(AR2:AR101)</f>
        <v>108301.93736382756</v>
      </c>
      <c r="AS102" s="48">
        <f>SUM(AS2:AS101)</f>
        <v>100.00000000000004</v>
      </c>
      <c r="AT102" s="34"/>
    </row>
    <row r="103" spans="1:46">
      <c r="A103" s="57" t="s">
        <v>67</v>
      </c>
      <c r="B103" s="57" t="s">
        <v>68</v>
      </c>
      <c r="C103" s="57" t="s">
        <v>68</v>
      </c>
      <c r="D103" s="57" t="s">
        <v>68</v>
      </c>
      <c r="E103" s="57" t="s">
        <v>68</v>
      </c>
      <c r="F103" s="57" t="s">
        <v>68</v>
      </c>
      <c r="G103" s="57" t="s">
        <v>68</v>
      </c>
      <c r="H103" s="57" t="s">
        <v>68</v>
      </c>
      <c r="I103" s="57" t="s">
        <v>68</v>
      </c>
      <c r="J103" s="57" t="s">
        <v>68</v>
      </c>
      <c r="K103" s="57" t="s">
        <v>68</v>
      </c>
      <c r="L103" s="57"/>
      <c r="M103" s="57"/>
      <c r="N103" s="57"/>
      <c r="O103" s="57"/>
      <c r="P103" s="57"/>
      <c r="Q103" s="57"/>
      <c r="R103" s="57"/>
      <c r="S103" s="57"/>
      <c r="T103" s="57"/>
      <c r="U103" s="57"/>
      <c r="V103" s="57"/>
      <c r="W103" s="57"/>
      <c r="X103" s="57"/>
      <c r="Y103" s="57"/>
      <c r="Z103" s="57"/>
      <c r="AA103" s="57"/>
      <c r="AB103" s="57"/>
      <c r="AC103" s="57"/>
      <c r="AD103" s="57"/>
      <c r="AE103" s="57"/>
      <c r="AF103" s="57"/>
      <c r="AG103" s="57"/>
      <c r="AH103" s="57"/>
      <c r="AI103" s="57"/>
      <c r="AJ103" s="57"/>
      <c r="AK103" s="57"/>
      <c r="AL103" s="57"/>
      <c r="AM103" s="57"/>
      <c r="AN103" s="57"/>
      <c r="AO103" s="57"/>
      <c r="AP103" s="11"/>
      <c r="AQ103" s="11"/>
      <c r="AR103" s="49"/>
      <c r="AS103" s="49"/>
      <c r="AT103" s="35"/>
    </row>
    <row r="104" spans="1:46">
      <c r="A104" s="8" t="s">
        <v>69</v>
      </c>
      <c r="B104" s="8"/>
      <c r="C104" s="8"/>
      <c r="D104" s="8"/>
      <c r="E104" s="8" t="s">
        <v>68</v>
      </c>
      <c r="F104" s="8" t="s">
        <v>68</v>
      </c>
      <c r="G104" s="8"/>
      <c r="H104" s="8" t="s">
        <v>68</v>
      </c>
      <c r="I104" s="8" t="s">
        <v>68</v>
      </c>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49"/>
      <c r="AS104" s="49"/>
      <c r="AT104" s="35"/>
    </row>
    <row r="105" spans="1:46">
      <c r="A105" s="8" t="s">
        <v>70</v>
      </c>
      <c r="B105" s="8" t="s">
        <v>68</v>
      </c>
      <c r="C105" s="8" t="s">
        <v>68</v>
      </c>
      <c r="D105" s="8" t="s">
        <v>68</v>
      </c>
      <c r="E105" s="8" t="s">
        <v>68</v>
      </c>
      <c r="F105" s="8" t="s">
        <v>68</v>
      </c>
      <c r="G105" s="58" t="s">
        <v>68</v>
      </c>
      <c r="H105" s="58" t="s">
        <v>68</v>
      </c>
      <c r="I105" s="58" t="s">
        <v>68</v>
      </c>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11"/>
      <c r="AQ105" s="11"/>
      <c r="AR105" s="50"/>
      <c r="AS105" s="50"/>
      <c r="AT105" s="35"/>
    </row>
    <row r="106" spans="1:46">
      <c r="A106" s="8" t="s">
        <v>71</v>
      </c>
      <c r="B106" s="8"/>
      <c r="C106" s="8"/>
      <c r="D106" s="8"/>
      <c r="E106" s="8" t="s">
        <v>68</v>
      </c>
      <c r="F106" s="8" t="s">
        <v>68</v>
      </c>
      <c r="G106" s="58" t="s">
        <v>68</v>
      </c>
      <c r="H106" s="58" t="s">
        <v>68</v>
      </c>
      <c r="I106" s="58" t="s">
        <v>68</v>
      </c>
      <c r="J106" s="58" t="s">
        <v>68</v>
      </c>
      <c r="K106" s="58" t="s">
        <v>68</v>
      </c>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11"/>
      <c r="AQ106" s="11"/>
      <c r="AR106" s="50"/>
      <c r="AS106" s="50"/>
      <c r="AT106" s="35"/>
    </row>
    <row r="107" spans="1:46">
      <c r="A107" s="8" t="s">
        <v>72</v>
      </c>
      <c r="B107" s="8" t="s">
        <v>68</v>
      </c>
      <c r="C107" s="8"/>
      <c r="D107" s="8" t="s">
        <v>68</v>
      </c>
      <c r="E107" s="8" t="s">
        <v>68</v>
      </c>
      <c r="F107" s="8" t="s">
        <v>68</v>
      </c>
      <c r="G107" s="58" t="s">
        <v>68</v>
      </c>
      <c r="H107" s="58" t="s">
        <v>68</v>
      </c>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11"/>
      <c r="AQ107" s="11"/>
      <c r="AR107" s="50"/>
      <c r="AS107" s="50"/>
      <c r="AT107" s="35"/>
    </row>
    <row r="108" spans="1:46">
      <c r="A108" s="8" t="s">
        <v>73</v>
      </c>
      <c r="B108" s="8"/>
      <c r="C108" s="8" t="s">
        <v>68</v>
      </c>
      <c r="D108" s="8" t="s">
        <v>68</v>
      </c>
      <c r="E108" s="8"/>
      <c r="F108" s="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11"/>
      <c r="AQ108" s="11"/>
      <c r="AR108" s="50"/>
      <c r="AS108" s="50"/>
      <c r="AT108" s="35"/>
    </row>
    <row r="109" spans="1:46">
      <c r="A109" s="59" t="s">
        <v>74</v>
      </c>
      <c r="B109" s="60"/>
      <c r="C109" s="60"/>
      <c r="D109" s="60"/>
      <c r="E109" s="60"/>
      <c r="F109" s="60"/>
      <c r="G109" s="61"/>
      <c r="H109" s="61"/>
      <c r="I109" s="61"/>
      <c r="J109" s="61"/>
      <c r="K109" s="61"/>
      <c r="L109" s="61"/>
      <c r="M109" s="61"/>
      <c r="N109" s="61"/>
      <c r="O109" s="61"/>
      <c r="P109" s="61"/>
      <c r="Q109" s="61"/>
      <c r="R109" s="61"/>
      <c r="S109" s="61"/>
      <c r="T109" s="61"/>
      <c r="U109" s="61"/>
      <c r="V109" s="61"/>
      <c r="W109" s="61"/>
      <c r="X109" s="61"/>
      <c r="Y109" s="61"/>
      <c r="Z109" s="61"/>
      <c r="AA109" s="61"/>
      <c r="AB109" s="61"/>
      <c r="AC109" s="61"/>
      <c r="AD109" s="61"/>
      <c r="AE109" s="61"/>
      <c r="AF109" s="61"/>
      <c r="AG109" s="61"/>
      <c r="AH109" s="61"/>
      <c r="AI109" s="61"/>
      <c r="AJ109" s="61"/>
      <c r="AK109" s="61"/>
      <c r="AL109" s="61"/>
      <c r="AM109" s="61"/>
      <c r="AN109" s="61"/>
      <c r="AO109" s="61"/>
      <c r="AP109" s="11"/>
      <c r="AQ109" s="12"/>
      <c r="AR109" s="50"/>
      <c r="AS109" s="50"/>
      <c r="AT109" s="35"/>
    </row>
    <row r="110" spans="1:46">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0"/>
      <c r="AS110" s="50"/>
      <c r="AT110" s="35"/>
    </row>
    <row r="111" spans="1:46">
      <c r="A111" s="36" t="s">
        <v>75</v>
      </c>
      <c r="B111" s="37"/>
      <c r="C111" s="37"/>
      <c r="D111" s="37"/>
      <c r="E111" s="37"/>
      <c r="F111" s="37"/>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13"/>
      <c r="AQ111" s="39"/>
      <c r="AR111" s="51"/>
      <c r="AS111" s="51"/>
    </row>
    <row r="112" spans="1:46">
      <c r="A112" s="29" t="s">
        <v>76</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1"/>
      <c r="AR112" s="52"/>
      <c r="AS112" s="52"/>
    </row>
    <row r="113" spans="1:45">
      <c r="A113" s="6" t="s">
        <v>77</v>
      </c>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13"/>
      <c r="AQ113" s="41"/>
      <c r="AR113" s="53"/>
      <c r="AS113" s="53"/>
    </row>
    <row r="114" spans="1:45">
      <c r="A114" s="7" t="s">
        <v>78</v>
      </c>
      <c r="B114" s="108" t="s">
        <v>79</v>
      </c>
      <c r="C114" s="109"/>
      <c r="D114" s="109"/>
      <c r="E114" s="109"/>
      <c r="F114" s="109"/>
      <c r="G114" s="109"/>
      <c r="H114" s="109"/>
      <c r="I114" s="109"/>
      <c r="J114" s="109"/>
      <c r="K114" s="109"/>
      <c r="L114" s="109"/>
      <c r="M114" s="109"/>
      <c r="N114" s="109"/>
      <c r="O114" s="109"/>
      <c r="P114" s="109"/>
      <c r="Q114" s="109"/>
      <c r="R114" s="43"/>
      <c r="S114" s="43"/>
      <c r="T114" s="43"/>
      <c r="U114" s="43"/>
      <c r="V114" s="43"/>
      <c r="W114" s="43"/>
      <c r="X114" s="43"/>
      <c r="Y114" s="43"/>
      <c r="Z114" s="43"/>
      <c r="AA114" s="43"/>
      <c r="AB114" s="43"/>
      <c r="AC114" s="43"/>
      <c r="AD114" s="43"/>
      <c r="AE114" s="43"/>
      <c r="AF114" s="43"/>
      <c r="AG114" s="43"/>
      <c r="AH114" s="43"/>
      <c r="AI114" s="43"/>
      <c r="AJ114" s="43"/>
      <c r="AK114" s="43"/>
      <c r="AL114" s="43"/>
      <c r="AM114" s="43"/>
      <c r="AN114" s="43"/>
      <c r="AO114" s="43"/>
      <c r="AP114" s="13"/>
      <c r="AQ114" s="12"/>
      <c r="AR114" s="54"/>
      <c r="AS114" s="54"/>
    </row>
    <row r="115" spans="1:45" ht="15.75" customHeight="1">
      <c r="A115" s="44"/>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5"/>
      <c r="AS115" s="55"/>
    </row>
    <row r="219" spans="12:12" ht="15" customHeight="1">
      <c r="L219" s="33" t="s">
        <v>80</v>
      </c>
    </row>
  </sheetData>
  <autoFilter ref="AP1:AT42" xr:uid="{8FEA7034-7C2D-4492-94A2-FA509F726479}"/>
  <mergeCells count="1">
    <mergeCell ref="B114:Q114"/>
  </mergeCells>
  <phoneticPr fontId="6" type="noConversion"/>
  <conditionalFormatting sqref="A1 A43:A110 A111:F111 B112:F112 A113:F113 B114 A115:F1048576">
    <cfRule type="beginsWith" dxfId="38" priority="98" operator="beginsWith" text="13">
      <formula>LEFT(A1,LEN("13"))="13"</formula>
    </cfRule>
    <cfRule type="beginsWith" dxfId="37" priority="99" operator="beginsWith" text="12">
      <formula>LEFT(A1,LEN("12"))="12"</formula>
    </cfRule>
    <cfRule type="beginsWith" dxfId="36" priority="100" operator="beginsWith" text="11">
      <formula>LEFT(A1,LEN("11"))="11"</formula>
    </cfRule>
    <cfRule type="beginsWith" dxfId="35" priority="101" operator="beginsWith" text="10">
      <formula>LEFT(A1,LEN("10"))="10"</formula>
    </cfRule>
    <cfRule type="beginsWith" dxfId="34" priority="102" operator="beginsWith" text="09">
      <formula>LEFT(A1,LEN("09"))="09"</formula>
    </cfRule>
    <cfRule type="beginsWith" dxfId="33" priority="103" operator="beginsWith" text="08">
      <formula>LEFT(A1,LEN("08"))="08"</formula>
    </cfRule>
    <cfRule type="beginsWith" dxfId="32" priority="104" operator="beginsWith" text="07">
      <formula>LEFT(A1,LEN("07"))="07"</formula>
    </cfRule>
    <cfRule type="beginsWith" dxfId="31" priority="105" operator="beginsWith" text="06">
      <formula>LEFT(A1,LEN("06"))="06"</formula>
    </cfRule>
    <cfRule type="beginsWith" dxfId="30" priority="106" operator="beginsWith" text="05">
      <formula>LEFT(A1,LEN("05"))="05"</formula>
    </cfRule>
    <cfRule type="beginsWith" dxfId="29" priority="107" operator="beginsWith" text="04">
      <formula>LEFT(A1,LEN("04"))="04"</formula>
    </cfRule>
    <cfRule type="beginsWith" dxfId="28" priority="108" operator="beginsWith" text="03">
      <formula>LEFT(A1,LEN("03"))="03"</formula>
    </cfRule>
    <cfRule type="beginsWith" dxfId="27" priority="109" operator="beginsWith" text="02">
      <formula>LEFT(A1,LEN("02"))="02"</formula>
    </cfRule>
    <cfRule type="beginsWith" dxfId="26" priority="110" operator="beginsWith" text="01">
      <formula>LEFT(A1,LEN("01"))="01"</formula>
    </cfRule>
  </conditionalFormatting>
  <conditionalFormatting sqref="AT1:AT2 R2:AO12 AT5 AT9:AT10 AT13 F43:AO101 AT16 L13:AO42">
    <cfRule type="beginsWith" dxfId="25" priority="20" operator="beginsWith" text="13">
      <formula>LEFT(F1,LEN("13"))="13"</formula>
    </cfRule>
    <cfRule type="beginsWith" dxfId="24" priority="21" operator="beginsWith" text="12">
      <formula>LEFT(F1,LEN("12"))="12"</formula>
    </cfRule>
    <cfRule type="beginsWith" dxfId="23" priority="22" operator="beginsWith" text="11">
      <formula>LEFT(F1,LEN("11"))="11"</formula>
    </cfRule>
    <cfRule type="beginsWith" dxfId="22" priority="23" operator="beginsWith" text="10">
      <formula>LEFT(F1,LEN("10"))="10"</formula>
    </cfRule>
    <cfRule type="beginsWith" dxfId="21" priority="24" operator="beginsWith" text="09">
      <formula>LEFT(F1,LEN("09"))="09"</formula>
    </cfRule>
    <cfRule type="beginsWith" dxfId="20" priority="25" operator="beginsWith" text="08">
      <formula>LEFT(F1,LEN("08"))="08"</formula>
    </cfRule>
    <cfRule type="beginsWith" dxfId="19" priority="26" operator="beginsWith" text="07">
      <formula>LEFT(F1,LEN("07"))="07"</formula>
    </cfRule>
    <cfRule type="beginsWith" dxfId="18" priority="27" operator="beginsWith" text="06">
      <formula>LEFT(F1,LEN("06"))="06"</formula>
    </cfRule>
    <cfRule type="beginsWith" dxfId="17" priority="28" operator="beginsWith" text="05">
      <formula>LEFT(F1,LEN("05"))="05"</formula>
    </cfRule>
    <cfRule type="beginsWith" dxfId="16" priority="29" operator="beginsWith" text="04">
      <formula>LEFT(F1,LEN("04"))="04"</formula>
    </cfRule>
    <cfRule type="beginsWith" dxfId="15" priority="30" operator="beginsWith" text="03">
      <formula>LEFT(F1,LEN("03"))="03"</formula>
    </cfRule>
    <cfRule type="beginsWith" dxfId="14" priority="31" operator="beginsWith" text="02">
      <formula>LEFT(F1,LEN("02"))="02"</formula>
    </cfRule>
    <cfRule type="beginsWith" dxfId="13" priority="32" operator="beginsWith" text="01">
      <formula>LEFT(F1,LEN("01"))="01"</formula>
    </cfRule>
  </conditionalFormatting>
  <conditionalFormatting sqref="A2:A42">
    <cfRule type="beginsWith" dxfId="12" priority="1" operator="beginsWith" text="13">
      <formula>LEFT(A2,LEN("13"))="13"</formula>
    </cfRule>
    <cfRule type="beginsWith" dxfId="11" priority="2" operator="beginsWith" text="12">
      <formula>LEFT(A2,LEN("12"))="12"</formula>
    </cfRule>
    <cfRule type="beginsWith" dxfId="10" priority="3" operator="beginsWith" text="11">
      <formula>LEFT(A2,LEN("11"))="11"</formula>
    </cfRule>
    <cfRule type="beginsWith" dxfId="9" priority="4" operator="beginsWith" text="10">
      <formula>LEFT(A2,LEN("10"))="10"</formula>
    </cfRule>
    <cfRule type="beginsWith" dxfId="8" priority="5" operator="beginsWith" text="09">
      <formula>LEFT(A2,LEN("09"))="09"</formula>
    </cfRule>
    <cfRule type="beginsWith" dxfId="7" priority="6" operator="beginsWith" text="08">
      <formula>LEFT(A2,LEN("08"))="08"</formula>
    </cfRule>
    <cfRule type="beginsWith" dxfId="6" priority="7" operator="beginsWith" text="07">
      <formula>LEFT(A2,LEN("07"))="07"</formula>
    </cfRule>
    <cfRule type="beginsWith" dxfId="5" priority="8" operator="beginsWith" text="06">
      <formula>LEFT(A2,LEN("06"))="06"</formula>
    </cfRule>
    <cfRule type="beginsWith" dxfId="4" priority="9" operator="beginsWith" text="05">
      <formula>LEFT(A2,LEN("05"))="05"</formula>
    </cfRule>
    <cfRule type="beginsWith" dxfId="3" priority="10" operator="beginsWith" text="04">
      <formula>LEFT(A2,LEN("04"))="04"</formula>
    </cfRule>
    <cfRule type="beginsWith" dxfId="2" priority="11" operator="beginsWith" text="03">
      <formula>LEFT(A2,LEN("03"))="03"</formula>
    </cfRule>
    <cfRule type="beginsWith" dxfId="1" priority="12" operator="beginsWith" text="02">
      <formula>LEFT(A2,LEN("02"))="02"</formula>
    </cfRule>
    <cfRule type="beginsWith" dxfId="0" priority="13" operator="beginsWith" text="01">
      <formula>LEFT(A2,LEN("01"))="01"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C11" sqref="C11"/>
    </sheetView>
  </sheetViews>
  <sheetFormatPr defaultColWidth="11.42578125" defaultRowHeight="15"/>
  <cols>
    <col min="1" max="3" width="28.42578125" style="28" customWidth="1"/>
  </cols>
  <sheetData>
    <row r="1" spans="1:3">
      <c r="A1" s="62" t="s">
        <v>81</v>
      </c>
      <c r="B1" s="62" t="s">
        <v>82</v>
      </c>
      <c r="C1" s="62" t="s">
        <v>83</v>
      </c>
    </row>
    <row r="2" spans="1:3">
      <c r="A2" s="27">
        <v>1</v>
      </c>
      <c r="B2" s="27" t="s">
        <v>84</v>
      </c>
      <c r="C2" s="27" t="s">
        <v>15</v>
      </c>
    </row>
    <row r="3" spans="1:3">
      <c r="A3" s="27">
        <v>2</v>
      </c>
      <c r="B3" s="27" t="s">
        <v>60</v>
      </c>
      <c r="C3" s="27" t="s">
        <v>15</v>
      </c>
    </row>
    <row r="4" spans="1:3">
      <c r="A4" s="27">
        <v>3</v>
      </c>
      <c r="B4" s="27" t="s">
        <v>59</v>
      </c>
      <c r="C4" s="27" t="s">
        <v>15</v>
      </c>
    </row>
    <row r="5" spans="1:3">
      <c r="A5" s="27">
        <v>4</v>
      </c>
      <c r="B5" s="27" t="s">
        <v>7</v>
      </c>
      <c r="C5" s="27" t="s">
        <v>15</v>
      </c>
    </row>
    <row r="6" spans="1:3">
      <c r="A6" s="27">
        <v>5</v>
      </c>
      <c r="B6" s="27" t="s">
        <v>6</v>
      </c>
      <c r="C6" s="27" t="s">
        <v>15</v>
      </c>
    </row>
    <row r="7" spans="1:3">
      <c r="A7" s="27">
        <v>6</v>
      </c>
      <c r="B7" s="27" t="s">
        <v>58</v>
      </c>
      <c r="C7" s="27" t="s">
        <v>15</v>
      </c>
    </row>
    <row r="8" spans="1:3">
      <c r="A8" s="27">
        <v>7</v>
      </c>
      <c r="B8" s="27" t="s">
        <v>5</v>
      </c>
      <c r="C8" s="27" t="s">
        <v>15</v>
      </c>
    </row>
    <row r="9" spans="1:3">
      <c r="A9" s="27">
        <v>8</v>
      </c>
      <c r="B9" s="69" t="s">
        <v>85</v>
      </c>
      <c r="C9" s="27" t="s">
        <v>15</v>
      </c>
    </row>
    <row r="10" spans="1:3">
      <c r="A10" s="27">
        <v>9</v>
      </c>
      <c r="B10" s="27" t="s">
        <v>86</v>
      </c>
      <c r="C10" s="27" t="s">
        <v>15</v>
      </c>
    </row>
    <row r="11" spans="1:3">
      <c r="A11" s="27">
        <v>10</v>
      </c>
      <c r="B11" s="27" t="s">
        <v>1</v>
      </c>
      <c r="C11" s="27" t="s">
        <v>15</v>
      </c>
    </row>
    <row r="12" spans="1:3">
      <c r="A12" s="27"/>
      <c r="C12" s="27"/>
    </row>
    <row r="13" spans="1:3">
      <c r="A13" s="27" t="str">
        <f t="shared" ref="A13:A67" si="0">IF(B13="","",A12+1)</f>
        <v/>
      </c>
      <c r="B13" s="27"/>
      <c r="C13" s="27"/>
    </row>
    <row r="14" spans="1:3">
      <c r="A14" s="27" t="str">
        <f t="shared" si="0"/>
        <v/>
      </c>
      <c r="B14" s="27"/>
      <c r="C14" s="27"/>
    </row>
    <row r="15" spans="1:3">
      <c r="A15" s="27" t="str">
        <f t="shared" si="0"/>
        <v/>
      </c>
      <c r="B15" s="27"/>
      <c r="C15" s="27"/>
    </row>
    <row r="16" spans="1:3">
      <c r="A16" s="27" t="str">
        <f t="shared" si="0"/>
        <v/>
      </c>
      <c r="B16" s="27"/>
      <c r="C16" s="27"/>
    </row>
    <row r="17" spans="1:3">
      <c r="A17" s="27" t="str">
        <f t="shared" si="0"/>
        <v/>
      </c>
      <c r="B17" s="27"/>
      <c r="C17" s="27"/>
    </row>
    <row r="18" spans="1:3">
      <c r="A18" s="27" t="str">
        <f>IF(B18="","",A17+1)</f>
        <v/>
      </c>
      <c r="B18" s="27"/>
      <c r="C18" s="27"/>
    </row>
    <row r="19" spans="1:3">
      <c r="A19" s="27" t="str">
        <f>IF(B19="","",A18+1)</f>
        <v/>
      </c>
      <c r="B19" s="27"/>
      <c r="C19" s="27"/>
    </row>
    <row r="20" spans="1:3">
      <c r="A20" s="27" t="str">
        <f>IF(B20="","",A19+1)</f>
        <v/>
      </c>
      <c r="B20" s="27"/>
      <c r="C20" s="27"/>
    </row>
    <row r="21" spans="1:3">
      <c r="A21" s="27" t="str">
        <f>IF(B21="","",A20+1)</f>
        <v/>
      </c>
      <c r="B21" s="27"/>
      <c r="C21" s="27"/>
    </row>
    <row r="22" spans="1:3">
      <c r="A22" s="28" t="str">
        <f t="shared" si="0"/>
        <v/>
      </c>
    </row>
    <row r="23" spans="1:3">
      <c r="A23" s="28" t="str">
        <f t="shared" si="0"/>
        <v/>
      </c>
    </row>
    <row r="24" spans="1:3">
      <c r="A24" s="28" t="str">
        <f t="shared" si="0"/>
        <v/>
      </c>
    </row>
    <row r="25" spans="1:3">
      <c r="A25" s="28" t="str">
        <f t="shared" si="0"/>
        <v/>
      </c>
    </row>
    <row r="26" spans="1:3">
      <c r="A26" s="28" t="str">
        <f t="shared" si="0"/>
        <v/>
      </c>
    </row>
    <row r="27" spans="1:3">
      <c r="A27" s="28" t="str">
        <f t="shared" si="0"/>
        <v/>
      </c>
    </row>
    <row r="28" spans="1:3">
      <c r="A28" s="28" t="str">
        <f t="shared" si="0"/>
        <v/>
      </c>
    </row>
    <row r="29" spans="1:3">
      <c r="A29" s="28" t="str">
        <f t="shared" si="0"/>
        <v/>
      </c>
    </row>
    <row r="30" spans="1:3">
      <c r="A30" s="28" t="str">
        <f t="shared" si="0"/>
        <v/>
      </c>
    </row>
    <row r="31" spans="1:3">
      <c r="A31" s="28" t="str">
        <f t="shared" si="0"/>
        <v/>
      </c>
    </row>
    <row r="32" spans="1:3">
      <c r="A32" s="28" t="str">
        <f t="shared" si="0"/>
        <v/>
      </c>
    </row>
    <row r="33" spans="1:1">
      <c r="A33" s="28" t="str">
        <f t="shared" si="0"/>
        <v/>
      </c>
    </row>
    <row r="34" spans="1:1">
      <c r="A34" s="28" t="str">
        <f t="shared" si="0"/>
        <v/>
      </c>
    </row>
    <row r="35" spans="1:1">
      <c r="A35" s="28" t="str">
        <f t="shared" si="0"/>
        <v/>
      </c>
    </row>
    <row r="36" spans="1:1">
      <c r="A36" s="28" t="str">
        <f t="shared" si="0"/>
        <v/>
      </c>
    </row>
    <row r="37" spans="1:1">
      <c r="A37" s="28" t="str">
        <f t="shared" si="0"/>
        <v/>
      </c>
    </row>
    <row r="38" spans="1:1">
      <c r="A38" s="28" t="str">
        <f t="shared" si="0"/>
        <v/>
      </c>
    </row>
    <row r="39" spans="1:1">
      <c r="A39" s="28" t="str">
        <f t="shared" si="0"/>
        <v/>
      </c>
    </row>
    <row r="40" spans="1:1">
      <c r="A40" s="28" t="str">
        <f t="shared" si="0"/>
        <v/>
      </c>
    </row>
    <row r="41" spans="1:1">
      <c r="A41" s="28" t="str">
        <f t="shared" si="0"/>
        <v/>
      </c>
    </row>
    <row r="42" spans="1:1">
      <c r="A42" s="28" t="str">
        <f t="shared" si="0"/>
        <v/>
      </c>
    </row>
    <row r="43" spans="1:1">
      <c r="A43" s="28" t="str">
        <f t="shared" si="0"/>
        <v/>
      </c>
    </row>
    <row r="44" spans="1:1">
      <c r="A44" s="28" t="str">
        <f t="shared" si="0"/>
        <v/>
      </c>
    </row>
    <row r="45" spans="1:1">
      <c r="A45" s="28" t="str">
        <f t="shared" si="0"/>
        <v/>
      </c>
    </row>
    <row r="46" spans="1:1">
      <c r="A46" s="28" t="str">
        <f t="shared" si="0"/>
        <v/>
      </c>
    </row>
    <row r="47" spans="1:1">
      <c r="A47" s="28" t="str">
        <f t="shared" si="0"/>
        <v/>
      </c>
    </row>
    <row r="48" spans="1:1">
      <c r="A48" s="28" t="str">
        <f t="shared" si="0"/>
        <v/>
      </c>
    </row>
    <row r="49" spans="1:1">
      <c r="A49" s="28" t="str">
        <f t="shared" si="0"/>
        <v/>
      </c>
    </row>
    <row r="50" spans="1:1">
      <c r="A50" s="28" t="str">
        <f t="shared" si="0"/>
        <v/>
      </c>
    </row>
    <row r="51" spans="1:1">
      <c r="A51" s="28" t="str">
        <f t="shared" si="0"/>
        <v/>
      </c>
    </row>
    <row r="52" spans="1:1">
      <c r="A52" s="28" t="str">
        <f t="shared" si="0"/>
        <v/>
      </c>
    </row>
    <row r="53" spans="1:1">
      <c r="A53" s="28" t="str">
        <f t="shared" si="0"/>
        <v/>
      </c>
    </row>
    <row r="54" spans="1:1">
      <c r="A54" s="28" t="str">
        <f t="shared" si="0"/>
        <v/>
      </c>
    </row>
    <row r="55" spans="1:1">
      <c r="A55" s="28" t="str">
        <f t="shared" si="0"/>
        <v/>
      </c>
    </row>
    <row r="56" spans="1:1">
      <c r="A56" s="28" t="str">
        <f t="shared" si="0"/>
        <v/>
      </c>
    </row>
    <row r="57" spans="1:1">
      <c r="A57" s="28" t="str">
        <f t="shared" si="0"/>
        <v/>
      </c>
    </row>
    <row r="58" spans="1:1">
      <c r="A58" s="28" t="str">
        <f t="shared" si="0"/>
        <v/>
      </c>
    </row>
    <row r="59" spans="1:1">
      <c r="A59" s="28" t="str">
        <f t="shared" si="0"/>
        <v/>
      </c>
    </row>
    <row r="60" spans="1:1">
      <c r="A60" s="28" t="str">
        <f t="shared" si="0"/>
        <v/>
      </c>
    </row>
    <row r="61" spans="1:1">
      <c r="A61" s="28" t="str">
        <f t="shared" si="0"/>
        <v/>
      </c>
    </row>
    <row r="62" spans="1:1">
      <c r="A62" s="28" t="str">
        <f t="shared" si="0"/>
        <v/>
      </c>
    </row>
    <row r="63" spans="1:1">
      <c r="A63" s="28" t="str">
        <f t="shared" si="0"/>
        <v/>
      </c>
    </row>
    <row r="64" spans="1:1">
      <c r="A64" s="28" t="str">
        <f t="shared" si="0"/>
        <v/>
      </c>
    </row>
    <row r="65" spans="1:1">
      <c r="A65" s="28" t="str">
        <f t="shared" si="0"/>
        <v/>
      </c>
    </row>
    <row r="66" spans="1:1">
      <c r="A66" s="28" t="str">
        <f t="shared" si="0"/>
        <v/>
      </c>
    </row>
    <row r="67" spans="1:1">
      <c r="A67" s="28" t="str">
        <f t="shared" si="0"/>
        <v/>
      </c>
    </row>
    <row r="68" spans="1:1">
      <c r="A68" s="28" t="str">
        <f t="shared" ref="A68:A100" si="1">IF(B68="","",A67+1)</f>
        <v/>
      </c>
    </row>
    <row r="69" spans="1:1">
      <c r="A69" s="28" t="str">
        <f t="shared" si="1"/>
        <v/>
      </c>
    </row>
    <row r="70" spans="1:1">
      <c r="A70" s="28" t="str">
        <f t="shared" si="1"/>
        <v/>
      </c>
    </row>
    <row r="71" spans="1:1">
      <c r="A71" s="28" t="str">
        <f t="shared" si="1"/>
        <v/>
      </c>
    </row>
    <row r="72" spans="1:1">
      <c r="A72" s="28" t="str">
        <f t="shared" si="1"/>
        <v/>
      </c>
    </row>
    <row r="73" spans="1:1">
      <c r="A73" s="28" t="str">
        <f t="shared" si="1"/>
        <v/>
      </c>
    </row>
    <row r="74" spans="1:1">
      <c r="A74" s="28" t="str">
        <f t="shared" si="1"/>
        <v/>
      </c>
    </row>
    <row r="75" spans="1:1">
      <c r="A75" s="28" t="str">
        <f t="shared" si="1"/>
        <v/>
      </c>
    </row>
    <row r="76" spans="1:1">
      <c r="A76" s="28" t="str">
        <f t="shared" si="1"/>
        <v/>
      </c>
    </row>
    <row r="77" spans="1:1">
      <c r="A77" s="28" t="str">
        <f t="shared" si="1"/>
        <v/>
      </c>
    </row>
    <row r="78" spans="1:1">
      <c r="A78" s="28" t="str">
        <f t="shared" si="1"/>
        <v/>
      </c>
    </row>
    <row r="79" spans="1:1">
      <c r="A79" s="28" t="str">
        <f t="shared" si="1"/>
        <v/>
      </c>
    </row>
    <row r="80" spans="1:1">
      <c r="A80" s="28" t="str">
        <f t="shared" si="1"/>
        <v/>
      </c>
    </row>
    <row r="81" spans="1:1">
      <c r="A81" s="28" t="str">
        <f t="shared" si="1"/>
        <v/>
      </c>
    </row>
    <row r="82" spans="1:1">
      <c r="A82" s="28" t="str">
        <f t="shared" si="1"/>
        <v/>
      </c>
    </row>
    <row r="83" spans="1:1">
      <c r="A83" s="28" t="str">
        <f t="shared" si="1"/>
        <v/>
      </c>
    </row>
    <row r="84" spans="1:1">
      <c r="A84" s="28" t="str">
        <f t="shared" si="1"/>
        <v/>
      </c>
    </row>
    <row r="85" spans="1:1">
      <c r="A85" s="28" t="str">
        <f t="shared" si="1"/>
        <v/>
      </c>
    </row>
    <row r="86" spans="1:1">
      <c r="A86" s="28" t="str">
        <f t="shared" si="1"/>
        <v/>
      </c>
    </row>
    <row r="87" spans="1:1">
      <c r="A87" s="28" t="str">
        <f t="shared" si="1"/>
        <v/>
      </c>
    </row>
    <row r="88" spans="1:1">
      <c r="A88" s="28" t="str">
        <f t="shared" si="1"/>
        <v/>
      </c>
    </row>
    <row r="89" spans="1:1">
      <c r="A89" s="28" t="str">
        <f t="shared" si="1"/>
        <v/>
      </c>
    </row>
    <row r="90" spans="1:1">
      <c r="A90" s="28" t="str">
        <f t="shared" si="1"/>
        <v/>
      </c>
    </row>
    <row r="91" spans="1:1">
      <c r="A91" s="28" t="str">
        <f t="shared" si="1"/>
        <v/>
      </c>
    </row>
    <row r="92" spans="1:1">
      <c r="A92" s="28" t="str">
        <f t="shared" si="1"/>
        <v/>
      </c>
    </row>
    <row r="93" spans="1:1">
      <c r="A93" s="28" t="str">
        <f t="shared" si="1"/>
        <v/>
      </c>
    </row>
    <row r="94" spans="1:1">
      <c r="A94" s="28" t="str">
        <f t="shared" si="1"/>
        <v/>
      </c>
    </row>
    <row r="95" spans="1:1">
      <c r="A95" s="28" t="str">
        <f t="shared" si="1"/>
        <v/>
      </c>
    </row>
    <row r="96" spans="1:1">
      <c r="A96" s="28" t="str">
        <f t="shared" si="1"/>
        <v/>
      </c>
    </row>
    <row r="97" spans="1:1">
      <c r="A97" s="28" t="str">
        <f t="shared" si="1"/>
        <v/>
      </c>
    </row>
    <row r="98" spans="1:1">
      <c r="A98" s="28" t="str">
        <f t="shared" si="1"/>
        <v/>
      </c>
    </row>
    <row r="99" spans="1:1">
      <c r="A99" s="28" t="str">
        <f t="shared" si="1"/>
        <v/>
      </c>
    </row>
    <row r="100" spans="1:1">
      <c r="A100" s="28" t="str">
        <f t="shared" si="1"/>
        <v/>
      </c>
    </row>
  </sheetData>
  <phoneticPr fontId="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ahuyama</v>
      </c>
      <c r="C7" t="str">
        <v>ahuyama</v>
      </c>
    </row>
    <row r="8" spans="1:3">
      <c r="A8" s="1" t="str">
        <v>agricola</v>
      </c>
      <c r="B8" s="1" t="str">
        <v>aji</v>
      </c>
      <c r="C8" t="str">
        <v>ahí</v>
      </c>
    </row>
    <row r="9" spans="1:3">
      <c r="A9" s="1" t="str">
        <v>agricola</v>
      </c>
      <c r="B9" s="1" t="str">
        <v>aji_dulce</v>
      </c>
      <c r="C9" t="str">
        <v>ají dulce</v>
      </c>
    </row>
    <row r="10" spans="1:3">
      <c r="A10" s="1" t="str">
        <v>agricola</v>
      </c>
      <c r="B10" s="1" t="str">
        <v>ajonjoli</v>
      </c>
      <c r="C10" t="str">
        <v>ajonjolí</v>
      </c>
    </row>
    <row r="11" spans="1:3">
      <c r="A11" s="1" t="str">
        <v>agricola</v>
      </c>
      <c r="B11" s="1" t="str">
        <v>algodon</v>
      </c>
      <c r="C11" t="str">
        <v>algodón</v>
      </c>
    </row>
    <row r="12" spans="1:3">
      <c r="A12" s="1" t="str">
        <v>pecuaria</v>
      </c>
      <c r="B12" s="1" t="str">
        <v>apicultura</v>
      </c>
      <c r="C12" t="str">
        <v>apicultura</v>
      </c>
    </row>
    <row r="13" spans="1:3">
      <c r="A13" s="1" t="str">
        <v>agricola</v>
      </c>
      <c r="B13" s="1" t="str">
        <v>arracacha</v>
      </c>
      <c r="C13" t="str">
        <v>arracacha</v>
      </c>
    </row>
    <row r="14" spans="1:3">
      <c r="A14" s="1" t="str">
        <v>agricola</v>
      </c>
      <c r="B14" s="1" t="str">
        <v>arroz_riego</v>
      </c>
      <c r="C14" t="str">
        <v>arroz riego</v>
      </c>
    </row>
    <row r="15" spans="1:3">
      <c r="A15" s="1" t="str">
        <v>agricola</v>
      </c>
      <c r="B15" s="1" t="str">
        <v>arroz_secano</v>
      </c>
      <c r="C15" t="str">
        <v>arroz secano</v>
      </c>
    </row>
    <row r="16" spans="1:3">
      <c r="A16" s="1" t="str">
        <v>agricola</v>
      </c>
      <c r="B16" s="1" t="str">
        <v>arveja</v>
      </c>
      <c r="C16" t="str">
        <v>arveja</v>
      </c>
    </row>
    <row r="17" spans="1:3">
      <c r="A17" s="1" t="str">
        <v>agricola</v>
      </c>
      <c r="B17" s="1" t="str">
        <v>asai</v>
      </c>
      <c r="C17" t="str">
        <v>açaí</v>
      </c>
    </row>
    <row r="18" spans="1:3">
      <c r="A18" s="1" t="str">
        <v>pecuaria</v>
      </c>
      <c r="B18" s="1" t="str">
        <v>avicultura_engorde</v>
      </c>
      <c r="C18" t="str">
        <v>avicultura de engorde</v>
      </c>
    </row>
    <row r="19" spans="1:3">
      <c r="A19" s="1" t="str">
        <v>pecuaria</v>
      </c>
      <c r="B19" s="1" t="str">
        <v>avicultura_postura</v>
      </c>
      <c r="C19" t="str">
        <v>avicultura de postura</v>
      </c>
    </row>
    <row r="20" spans="1:3">
      <c r="A20" s="1" t="str">
        <v>agricola</v>
      </c>
      <c r="B20" s="1" t="str">
        <v>batata</v>
      </c>
      <c r="C20" t="str">
        <v>batata</v>
      </c>
    </row>
    <row r="21" spans="1:3">
      <c r="A21" s="1" t="str">
        <v>agricola</v>
      </c>
      <c r="B21" s="1" t="str">
        <v>berenjena</v>
      </c>
      <c r="C21" t="str">
        <v>berenjena</v>
      </c>
    </row>
    <row r="22" spans="1:3">
      <c r="A22" s="1" t="str">
        <v>agricola</v>
      </c>
      <c r="B22" s="1" t="str">
        <v>bijao</v>
      </c>
      <c r="C22" t="str">
        <v>bijao</v>
      </c>
    </row>
    <row r="23" spans="1:3">
      <c r="A23" s="1" t="str">
        <v>agricola</v>
      </c>
      <c r="B23" s="1" t="str">
        <v>brocoli</v>
      </c>
      <c r="C23" t="str">
        <v>brócoli</v>
      </c>
    </row>
    <row r="24" spans="1:3">
      <c r="A24" s="1" t="str">
        <v>pecuaria</v>
      </c>
      <c r="B24" s="1" t="str">
        <v>bufalos</v>
      </c>
      <c r="C24" t="str">
        <v>búfalos</v>
      </c>
    </row>
    <row r="25" spans="1:3">
      <c r="A25" s="1" t="str">
        <v>agricola</v>
      </c>
      <c r="B25" s="1" t="str">
        <v>cacao</v>
      </c>
      <c r="C25" t="str">
        <v>cacao</v>
      </c>
    </row>
    <row r="26" spans="1:3">
      <c r="A26" s="1" t="str">
        <v>agricola</v>
      </c>
      <c r="B26" s="1" t="str">
        <v>cacao_aguacate_criollo</v>
      </c>
      <c r="C26" t="str">
        <v>cacao en asocio con aguacate criollo</v>
      </c>
    </row>
    <row r="27" spans="1:3">
      <c r="A27" s="1" t="str">
        <v>agricola</v>
      </c>
      <c r="B27" s="1" t="str">
        <v>cacao_aguacate_papelillo</v>
      </c>
      <c r="C27" t="str">
        <v>cacao en asocio con aguacate papelillo</v>
      </c>
    </row>
    <row r="28" spans="1:3">
      <c r="A28" s="1" t="str">
        <v>agricola</v>
      </c>
      <c r="B28" s="1" t="str">
        <v>cacao_banano</v>
      </c>
      <c r="C28" t="str">
        <v>cacao en asocio con banano</v>
      </c>
    </row>
    <row r="29" spans="1:3">
      <c r="A29" s="1" t="str">
        <v>agricola</v>
      </c>
      <c r="B29" s="1" t="str">
        <v>cacao_banano_aguacate</v>
      </c>
      <c r="C29" t="str">
        <v>cacao en asocio con banano y aguacate</v>
      </c>
    </row>
    <row r="30" spans="1:3">
      <c r="A30" s="1" t="str">
        <v>agricola</v>
      </c>
      <c r="B30" s="1" t="str">
        <v>cacao_banano_aguacate_mandarina_naranja</v>
      </c>
      <c r="C30" t="str">
        <v>cacao en asocio con banano,aguacate, mandarina y naranja</v>
      </c>
    </row>
    <row r="31" spans="1:3">
      <c r="A31" s="1" t="str">
        <v>agricola</v>
      </c>
      <c r="B31" s="1" t="str">
        <v>cacao_platano</v>
      </c>
      <c r="C31" t="str">
        <v>cacao en asocio con plátano</v>
      </c>
    </row>
    <row r="32" spans="1:3">
      <c r="A32" s="1" t="str">
        <v>agricola</v>
      </c>
      <c r="B32" s="1" t="str">
        <v>cacao_sombrio</v>
      </c>
      <c r="C32" t="str">
        <v>cacao sombrío</v>
      </c>
    </row>
    <row r="33" spans="1:3">
      <c r="A33" s="1" t="str">
        <v>agricola</v>
      </c>
      <c r="B33" s="1" t="str">
        <v>cachaco</v>
      </c>
      <c r="C33" t="str">
        <v>cachaco</v>
      </c>
    </row>
    <row r="34" spans="1:3">
      <c r="A34" s="1" t="str">
        <v>agricola</v>
      </c>
      <c r="B34" s="1" t="str">
        <v>cafe</v>
      </c>
      <c r="C34" t="str">
        <v>café</v>
      </c>
    </row>
    <row r="35" spans="1:3">
      <c r="A35" s="1" t="str">
        <v>agricola</v>
      </c>
      <c r="B35" s="1" t="str">
        <v>cafe_aguacate</v>
      </c>
      <c r="C35" t="str">
        <v>café en asocio con aguacate</v>
      </c>
    </row>
    <row r="36" spans="1:3">
      <c r="A36" s="1" t="str">
        <v>agricola</v>
      </c>
      <c r="B36" s="1" t="str">
        <v>cafe_frijol_arbustivo</v>
      </c>
      <c r="C36" t="str">
        <v>café en asocio con frijol arbustivo</v>
      </c>
    </row>
    <row r="37" spans="1:3">
      <c r="A37" s="1" t="str">
        <v>agricola</v>
      </c>
      <c r="B37" s="1" t="str">
        <v>cafe_maiz</v>
      </c>
      <c r="C37" t="str">
        <v>café en asocio con maíz</v>
      </c>
    </row>
    <row r="38" spans="1:3">
      <c r="A38" s="1" t="str">
        <v>agricola</v>
      </c>
      <c r="B38" s="1" t="str">
        <v>cafe_platano</v>
      </c>
      <c r="C38" t="str">
        <v>café en asocio con plátano</v>
      </c>
    </row>
    <row r="39" spans="1:3">
      <c r="A39" s="1" t="str">
        <v>agricola</v>
      </c>
      <c r="B39" s="1" t="str">
        <v>cafe_platano_frutales_forestal</v>
      </c>
      <c r="C39" t="str">
        <v>café en asocio con plátano, frutales y sistema forestal</v>
      </c>
    </row>
    <row r="40" spans="1:3">
      <c r="A40" s="1" t="str">
        <v>agricola</v>
      </c>
      <c r="B40" s="1" t="str">
        <v>cafe_sombrio</v>
      </c>
      <c r="C40" t="str">
        <v>Café en sistema de sombrío</v>
      </c>
    </row>
    <row r="41" spans="1:3">
      <c r="A41" s="1" t="str">
        <v>agricola</v>
      </c>
      <c r="B41" s="1" t="str">
        <v>calabacin</v>
      </c>
      <c r="C41" t="str">
        <v>calabacín</v>
      </c>
    </row>
    <row r="42" spans="1:3">
      <c r="A42" s="1" t="str">
        <v>pecuaria</v>
      </c>
      <c r="B42" s="1" t="str">
        <v>camaron</v>
      </c>
      <c r="C42" t="str">
        <v>camarón</v>
      </c>
    </row>
    <row r="43" spans="1:3">
      <c r="A43" s="1" t="str">
        <v>agricola</v>
      </c>
      <c r="B43" s="1" t="str">
        <v>cana</v>
      </c>
      <c r="C43" t="str">
        <v>caña</v>
      </c>
    </row>
    <row r="44" spans="1:3">
      <c r="A44" s="1" t="str">
        <v>agricola</v>
      </c>
      <c r="B44" s="1" t="str">
        <v>cana_panelera</v>
      </c>
      <c r="C44" t="str">
        <v>caña panelera</v>
      </c>
    </row>
    <row r="45" spans="1:3">
      <c r="A45" s="1" t="str">
        <v>pecuaria</v>
      </c>
      <c r="B45" s="1" t="str">
        <v>caprinos</v>
      </c>
      <c r="C45" t="str">
        <v>caprinos</v>
      </c>
    </row>
    <row r="46" spans="1:3">
      <c r="A46" s="1" t="str">
        <v>agricola</v>
      </c>
      <c r="B46" s="1" t="str">
        <v>caucho</v>
      </c>
      <c r="C46" t="str">
        <v>caucho</v>
      </c>
    </row>
    <row r="47" spans="1:3">
      <c r="A47" s="1" t="str">
        <v>agricola</v>
      </c>
      <c r="B47" s="1" t="str">
        <v>cebolla_bulbo</v>
      </c>
      <c r="C47" t="str">
        <v>cebolla bulbo</v>
      </c>
    </row>
    <row r="48" spans="1:3">
      <c r="A48" s="1" t="str">
        <v>agricola</v>
      </c>
      <c r="B48" s="1" t="str">
        <v>cebolla_junca</v>
      </c>
      <c r="C48" t="str">
        <v>cebolla junca</v>
      </c>
    </row>
    <row r="49" spans="1:3">
      <c r="A49" s="1" t="str">
        <v>agricola</v>
      </c>
      <c r="B49" s="1" t="str">
        <v>chontaduro</v>
      </c>
      <c r="C49" t="str">
        <v>chontaduro</v>
      </c>
    </row>
    <row r="50" spans="1:3">
      <c r="A50" s="1" t="str">
        <v>agricola</v>
      </c>
      <c r="B50" s="1" t="str">
        <v>cilantro</v>
      </c>
      <c r="C50" t="str">
        <v>cilantro</v>
      </c>
    </row>
    <row r="51" spans="1:3">
      <c r="A51" s="1" t="str">
        <v>agricola</v>
      </c>
      <c r="B51" s="1" t="str">
        <v>cilantro_morron</v>
      </c>
      <c r="C51" t="str">
        <v>cilantro morrón</v>
      </c>
    </row>
    <row r="52" spans="1:3">
      <c r="A52" s="1" t="str">
        <v>agricola</v>
      </c>
      <c r="B52" s="1" t="str">
        <v>ciruela</v>
      </c>
      <c r="C52" t="str">
        <v>ciruela</v>
      </c>
    </row>
    <row r="53" spans="1:3">
      <c r="A53" s="1" t="str">
        <v>agricola</v>
      </c>
      <c r="B53" s="1" t="str">
        <v>ciruela_castilla</v>
      </c>
      <c r="C53" t="str">
        <v>ciruela castilla</v>
      </c>
    </row>
    <row r="54" spans="1:3">
      <c r="A54" s="1" t="str">
        <v>agricola</v>
      </c>
      <c r="B54" s="1" t="str">
        <v>ciruela_costena</v>
      </c>
      <c r="C54" t="str">
        <v>ciruela costeña</v>
      </c>
    </row>
    <row r="55" spans="1:3">
      <c r="A55" s="1" t="str">
        <v>agricola</v>
      </c>
      <c r="B55" s="1" t="str">
        <v>citricos</v>
      </c>
      <c r="C55" t="str">
        <v>cítricos</v>
      </c>
    </row>
    <row r="56" spans="1:3">
      <c r="A56" s="1" t="str">
        <v>agricola</v>
      </c>
      <c r="B56" s="1" t="str">
        <v>coco</v>
      </c>
      <c r="C56" t="str">
        <v>coco</v>
      </c>
    </row>
    <row r="57" spans="1:3">
      <c r="A57" s="1" t="str">
        <v>pecuaria</v>
      </c>
      <c r="B57" s="1" t="str">
        <v>codornices</v>
      </c>
      <c r="C57" t="str">
        <v>codornices</v>
      </c>
    </row>
    <row r="58" spans="1:3">
      <c r="A58" s="1" t="str">
        <v>agricola</v>
      </c>
      <c r="B58" s="1" t="str">
        <v>coliflor</v>
      </c>
      <c r="C58" t="str">
        <v>coliflor</v>
      </c>
    </row>
    <row r="59" spans="1:3">
      <c r="A59" s="1" t="str">
        <v>pecuaria</v>
      </c>
      <c r="B59" s="1" t="str">
        <v>cunicultura</v>
      </c>
      <c r="C59" t="str">
        <v>cunicultura</v>
      </c>
    </row>
    <row r="60" spans="1:3">
      <c r="A60" s="1" t="str">
        <v>pecuaria</v>
      </c>
      <c r="B60" s="1" t="str">
        <v>cuyicultura</v>
      </c>
      <c r="C60" t="str">
        <v>cuyicultura</v>
      </c>
    </row>
    <row r="61" spans="1:3">
      <c r="A61" s="1" t="str">
        <v>agricola</v>
      </c>
      <c r="B61" s="1" t="str">
        <v>espinaca</v>
      </c>
      <c r="C61" t="str">
        <v>espinaca</v>
      </c>
    </row>
    <row r="62" spans="1:3">
      <c r="A62" s="1" t="str">
        <v>agricola</v>
      </c>
      <c r="B62" s="1" t="str">
        <v>fique</v>
      </c>
      <c r="C62" t="str">
        <v>fique</v>
      </c>
    </row>
    <row r="63" spans="1:3">
      <c r="A63" s="1" t="str">
        <v>agricola</v>
      </c>
      <c r="B63" s="1" t="str">
        <v>frijol</v>
      </c>
      <c r="C63" t="str">
        <v>frijol</v>
      </c>
    </row>
    <row r="64" spans="1:3">
      <c r="A64" s="1" t="str">
        <v>agricola</v>
      </c>
      <c r="B64" s="1" t="str">
        <v>frijol_arbustivo</v>
      </c>
      <c r="C64" t="str">
        <v>frjiol arbustivo</v>
      </c>
    </row>
    <row r="65" spans="1:3">
      <c r="A65" s="1" t="str">
        <v>agricola</v>
      </c>
      <c r="B65" s="1" t="str">
        <v>frijol_caraota</v>
      </c>
      <c r="C65" t="str">
        <v>frijol caraota</v>
      </c>
    </row>
    <row r="66" spans="1:3">
      <c r="A66" s="1" t="str">
        <v>agricola</v>
      </c>
      <c r="B66" s="1" t="str">
        <v>frijol_caupi</v>
      </c>
      <c r="C66" t="str">
        <v>frijol caupí</v>
      </c>
    </row>
    <row r="67" spans="1:3">
      <c r="A67" s="1" t="str">
        <v>agricola</v>
      </c>
      <c r="B67" s="1" t="str">
        <v>frijol_cabeza_negra</v>
      </c>
      <c r="C67" t="str">
        <v>frijol cabeza negra</v>
      </c>
    </row>
    <row r="68" spans="1:3">
      <c r="A68" s="1" t="str">
        <v>agricola</v>
      </c>
      <c r="B68" s="1" t="str">
        <v>frijol_rosado_zaragoza</v>
      </c>
      <c r="C68" t="str">
        <v>frijol rosado zaragoza</v>
      </c>
    </row>
    <row r="69" spans="1:3">
      <c r="A69" s="1" t="str">
        <v>agricola</v>
      </c>
      <c r="B69" s="1" t="str">
        <v>frijol_voluble</v>
      </c>
      <c r="C69" t="str">
        <v>frijol voluble</v>
      </c>
    </row>
    <row r="70" spans="1:3">
      <c r="A70" s="1" t="str">
        <v>agricola</v>
      </c>
      <c r="B70" s="1" t="str">
        <v>frijol_zaragoza</v>
      </c>
      <c r="C70" t="str">
        <v>frijol zaragoza</v>
      </c>
    </row>
    <row r="71" spans="1:3">
      <c r="A71" s="1" t="str">
        <v>pecuaria</v>
      </c>
      <c r="B71" s="1" t="str">
        <v>ganaderia_carne</v>
      </c>
      <c r="C71" t="str">
        <v>ganadería de carne</v>
      </c>
    </row>
    <row r="72" spans="1:3">
      <c r="A72" s="1" t="str">
        <v>pecuaria</v>
      </c>
      <c r="B72" s="1" t="str">
        <v>ganaderia_dp</v>
      </c>
      <c r="C72" t="str">
        <v>ganadería doble propósito</v>
      </c>
    </row>
    <row r="73" spans="1:3">
      <c r="A73" s="1" t="str">
        <v>pecuaria</v>
      </c>
      <c r="B73" s="1" t="str">
        <v>ganaderia_leche</v>
      </c>
      <c r="C73" t="str">
        <v>ganadería de leche</v>
      </c>
    </row>
    <row r="74" spans="1:3">
      <c r="A74" s="1" t="str">
        <v>agricola</v>
      </c>
      <c r="B74" s="1" t="str">
        <v>granadilla</v>
      </c>
      <c r="C74" t="str">
        <v>granadilla</v>
      </c>
    </row>
    <row r="75" spans="1:3">
      <c r="A75" s="1" t="str">
        <v>agricola</v>
      </c>
      <c r="B75" s="1" t="str">
        <v>guandul</v>
      </c>
      <c r="C75" t="str">
        <v>guandul</v>
      </c>
    </row>
    <row r="76" spans="1:3">
      <c r="A76" s="1" t="str">
        <v>agricola</v>
      </c>
      <c r="B76" s="1" t="str">
        <v>guayaba</v>
      </c>
      <c r="C76" t="str">
        <v>guayaba</v>
      </c>
    </row>
    <row r="77" spans="1:3">
      <c r="A77" s="1" t="str">
        <v>agricola</v>
      </c>
      <c r="B77" s="1" t="str">
        <v>gulupa</v>
      </c>
      <c r="C77" t="str">
        <v>gulupa</v>
      </c>
    </row>
    <row r="78" spans="1:3">
      <c r="A78" s="1" t="str">
        <v>agricola</v>
      </c>
      <c r="B78" s="1" t="str">
        <v>hortalizas*</v>
      </c>
      <c r="C78" t="str">
        <v>hortalizas</v>
      </c>
    </row>
    <row r="79" spans="1:3">
      <c r="A79" s="1" t="str">
        <v>agricola</v>
      </c>
      <c r="B79" s="1" t="str">
        <v>lechuga_gourmet</v>
      </c>
      <c r="C79" t="str">
        <v>lechuga gourmet</v>
      </c>
    </row>
    <row r="80" spans="1:3">
      <c r="A80" s="1" t="str">
        <v>agricola</v>
      </c>
      <c r="B80" s="1" t="str">
        <v xml:space="preserve">lechuga </v>
      </c>
      <c r="C80" t="str">
        <v>lechuga</v>
      </c>
    </row>
    <row r="81" spans="1:3">
      <c r="A81" s="1" t="str">
        <v>agricola</v>
      </c>
      <c r="B81" s="1" t="str">
        <v>limon</v>
      </c>
      <c r="C81" t="str">
        <v>limón</v>
      </c>
    </row>
    <row r="82" spans="1:3">
      <c r="A82" s="1" t="str">
        <v>agricola</v>
      </c>
      <c r="B82" s="1" t="str">
        <v>limon_castilla</v>
      </c>
      <c r="C82" t="str">
        <v>limón de castilla</v>
      </c>
    </row>
    <row r="83" spans="1:3">
      <c r="A83" s="1" t="str">
        <v>agricola</v>
      </c>
      <c r="B83" s="1" t="str">
        <v>limon_criollo</v>
      </c>
      <c r="C83" t="str">
        <v>limón criollo</v>
      </c>
    </row>
    <row r="84" spans="1:3">
      <c r="A84" s="1" t="str">
        <v>agricola</v>
      </c>
      <c r="B84" s="1" t="str">
        <v>limon_mandarino</v>
      </c>
      <c r="C84" t="str">
        <v>limón mandarino</v>
      </c>
    </row>
    <row r="85" spans="1:3">
      <c r="A85" s="1" t="str">
        <v>agricola</v>
      </c>
      <c r="B85" s="1" t="str">
        <v>limon_castilla_limon_mandarino</v>
      </c>
      <c r="C85" t="str">
        <v>limón de castilla y limón mandarino</v>
      </c>
    </row>
    <row r="86" spans="1:3">
      <c r="A86" s="1" t="str">
        <v>agricola</v>
      </c>
      <c r="B86" s="1" t="str">
        <v>limon_tahiti</v>
      </c>
      <c r="C86" t="str">
        <v>limón Tahití</v>
      </c>
    </row>
    <row r="87" spans="1:3">
      <c r="A87" s="1" t="str">
        <v>agricola</v>
      </c>
      <c r="B87" s="1" t="str">
        <v>maiz</v>
      </c>
      <c r="C87" t="str">
        <v>maíz</v>
      </c>
    </row>
    <row r="88" spans="1:3">
      <c r="A88" s="1" t="str">
        <v>agricola</v>
      </c>
      <c r="B88" s="1" t="str">
        <v>maiz_amarillo</v>
      </c>
      <c r="C88" t="str">
        <v xml:space="preserve">Maíz amarillo </v>
      </c>
    </row>
    <row r="89" spans="1:3">
      <c r="A89" s="1" t="str">
        <v>agricola</v>
      </c>
      <c r="B89" s="1" t="str">
        <v>maiz_amarillo_tradicional</v>
      </c>
      <c r="C89" t="str">
        <v>maíz amarillo  tradicional</v>
      </c>
    </row>
    <row r="90" spans="1:3">
      <c r="A90" s="1" t="str">
        <v>agricola</v>
      </c>
      <c r="B90" s="1" t="str">
        <v>maiz_blanco</v>
      </c>
      <c r="C90" t="str">
        <v>Maíz blanco tradicional</v>
      </c>
    </row>
    <row r="91" spans="1:3">
      <c r="A91" s="1" t="str">
        <v>agricola</v>
      </c>
      <c r="B91" s="1" t="str">
        <v>maiz_blanco_tradicional</v>
      </c>
      <c r="C91" t="str">
        <v>maíz blanco tradicional</v>
      </c>
    </row>
    <row r="92" spans="1:3">
      <c r="A92" s="1" t="str">
        <v>agricola</v>
      </c>
      <c r="B92" s="1" t="str">
        <v>maiz_puya</v>
      </c>
      <c r="C92" t="str">
        <v>maíz puya</v>
      </c>
    </row>
    <row r="93" spans="1:3">
      <c r="A93" s="1" t="str">
        <v>agricola</v>
      </c>
      <c r="B93" s="1" t="str">
        <v>maiz_tecnificado</v>
      </c>
      <c r="C93" t="str">
        <v>maíz tecnificado</v>
      </c>
    </row>
    <row r="94" spans="1:3">
      <c r="A94" s="1" t="str">
        <v>agricola</v>
      </c>
      <c r="B94" s="1" t="str">
        <v>maiz_tradicional</v>
      </c>
      <c r="C94" t="str">
        <v>maíz tradicional</v>
      </c>
    </row>
    <row r="95" spans="1:3">
      <c r="A95" s="1" t="str">
        <v>agricola</v>
      </c>
      <c r="B95" s="1" t="str">
        <v>malanga</v>
      </c>
      <c r="C95" t="str">
        <v>malanga</v>
      </c>
    </row>
    <row r="96" spans="1:3">
      <c r="A96" s="1" t="str">
        <v>agricola</v>
      </c>
      <c r="B96" s="1" t="str">
        <v>mamoncillo</v>
      </c>
      <c r="C96" t="str">
        <v>mamoncillo</v>
      </c>
    </row>
    <row r="97" spans="1:3">
      <c r="A97" s="1" t="str">
        <v>agricola</v>
      </c>
      <c r="B97" s="1" t="str">
        <v>mango</v>
      </c>
      <c r="C97" t="str">
        <v>mango</v>
      </c>
    </row>
    <row r="98" spans="1:3">
      <c r="A98" s="1" t="str">
        <v>agricola</v>
      </c>
      <c r="B98" s="1" t="str">
        <v>mango_hilaza</v>
      </c>
      <c r="C98" t="str">
        <v>mango hilaza</v>
      </c>
    </row>
    <row r="99" spans="1:3">
      <c r="A99" s="1" t="str">
        <v>agricola</v>
      </c>
      <c r="B99" s="1" t="str">
        <v>mango_keitt</v>
      </c>
      <c r="C99" t="str">
        <v>mango keitt</v>
      </c>
    </row>
    <row r="100" spans="1:3">
      <c r="A100" s="1" t="str">
        <v>agricola</v>
      </c>
      <c r="B100" s="1" t="str">
        <v>mango_tommy</v>
      </c>
      <c r="C100" t="str">
        <v>mango tommy</v>
      </c>
    </row>
    <row r="101" spans="1:3">
      <c r="A101" s="1" t="str">
        <v>agricola</v>
      </c>
      <c r="B101" s="1" t="str">
        <v>maracuya</v>
      </c>
      <c r="C101" t="str">
        <v>maracuyá</v>
      </c>
    </row>
    <row r="102" spans="1:3">
      <c r="A102" s="1" t="str">
        <v>agricola</v>
      </c>
      <c r="B102" s="1" t="str">
        <v>melon</v>
      </c>
      <c r="C102" t="str">
        <v xml:space="preserve">melón </v>
      </c>
    </row>
    <row r="103" spans="1:3">
      <c r="A103" s="1" t="str">
        <v>agricola</v>
      </c>
      <c r="B103" s="1" t="str">
        <v>mora</v>
      </c>
      <c r="C103" t="str">
        <v>mora</v>
      </c>
    </row>
    <row r="104" spans="1:3">
      <c r="A104" s="1" t="str">
        <v>agricola</v>
      </c>
      <c r="B104" s="1" t="str">
        <v>name</v>
      </c>
      <c r="C104" t="str">
        <v>ñame</v>
      </c>
    </row>
    <row r="105" spans="1:3">
      <c r="A105" s="1" t="str">
        <v>agricola</v>
      </c>
      <c r="B105" s="1" t="str">
        <v>name_diamante</v>
      </c>
      <c r="C105" t="str">
        <v>ñame diamante</v>
      </c>
    </row>
    <row r="106" spans="1:3">
      <c r="A106" s="1" t="str">
        <v>agricola</v>
      </c>
      <c r="B106" s="1" t="str">
        <v>name_espino</v>
      </c>
      <c r="C106" t="str">
        <v>ñame espino</v>
      </c>
    </row>
    <row r="107" spans="1:3">
      <c r="A107" s="1" t="str">
        <v>agricola</v>
      </c>
      <c r="B107" s="1" t="str">
        <v>naranja</v>
      </c>
      <c r="C107" t="str">
        <v>naranja</v>
      </c>
    </row>
    <row r="108" spans="1:3">
      <c r="A108" s="1" t="str">
        <v>agricola</v>
      </c>
      <c r="B108" s="1" t="str">
        <v>naranja_valencia</v>
      </c>
      <c r="C108" t="str">
        <v>naranja valencia</v>
      </c>
    </row>
    <row r="109" spans="1:3">
      <c r="A109" s="1" t="str">
        <v>pecuaria</v>
      </c>
      <c r="B109" s="1" t="str">
        <v>ovinos</v>
      </c>
      <c r="C109" t="str">
        <v>ovinos</v>
      </c>
    </row>
    <row r="110" spans="1:3">
      <c r="A110" s="1" t="str">
        <v>agricola</v>
      </c>
      <c r="B110" s="1" t="str">
        <v>palma_aceite</v>
      </c>
      <c r="C110" t="str">
        <v>palma de aceite</v>
      </c>
    </row>
    <row r="111" spans="1:3">
      <c r="A111" s="1" t="str">
        <v>agricola</v>
      </c>
      <c r="B111" s="1" t="str">
        <v>papa</v>
      </c>
      <c r="C111" t="str">
        <v>papa</v>
      </c>
    </row>
    <row r="112" spans="1:3">
      <c r="A112" s="1" t="str">
        <v>agricola</v>
      </c>
      <c r="B112" s="1" t="str">
        <v>papa_criolla</v>
      </c>
      <c r="C112" t="str">
        <v>papa criolla</v>
      </c>
    </row>
    <row r="113" spans="1:3">
      <c r="A113" s="1" t="str">
        <v>agricola</v>
      </c>
      <c r="B113" s="1" t="str">
        <v>papaya</v>
      </c>
      <c r="C113" t="str">
        <v>papaya</v>
      </c>
    </row>
    <row r="114" spans="1:3">
      <c r="A114" s="1" t="str">
        <v>agricola</v>
      </c>
      <c r="B114" s="1" t="str">
        <v>patilla</v>
      </c>
      <c r="C114" t="str">
        <v>patilla</v>
      </c>
    </row>
    <row r="115" spans="1:3">
      <c r="A115" s="1" t="str">
        <v>agricola</v>
      </c>
      <c r="B115" s="1" t="str">
        <v>pepino_guiso</v>
      </c>
      <c r="C115" t="str">
        <v>pepino guiso</v>
      </c>
    </row>
    <row r="116" spans="1:3">
      <c r="A116" s="1" t="str">
        <v>pecuaria</v>
      </c>
      <c r="B116" s="1" t="str">
        <v>piangua</v>
      </c>
      <c r="C116" t="str">
        <v>piangua</v>
      </c>
    </row>
    <row r="117" spans="1:3">
      <c r="A117" s="1" t="str">
        <v>agricola</v>
      </c>
      <c r="B117" s="1" t="str">
        <v>pimienta</v>
      </c>
      <c r="C117" t="str">
        <v>pimienta</v>
      </c>
    </row>
    <row r="118" spans="1:3">
      <c r="A118" s="1" t="str">
        <v>agricola</v>
      </c>
      <c r="B118" s="1" t="str">
        <v>pimenton</v>
      </c>
      <c r="C118" t="str">
        <v>pimentón</v>
      </c>
    </row>
    <row r="119" spans="1:3">
      <c r="A119" s="1" t="str">
        <v>agricola</v>
      </c>
      <c r="B119" s="1" t="str">
        <v>pimientos</v>
      </c>
      <c r="C119" t="str">
        <v>pimientos</v>
      </c>
    </row>
    <row r="120" spans="1:3">
      <c r="A120" s="1" t="str">
        <v>agricola</v>
      </c>
      <c r="B120" s="1" t="str">
        <v>piña</v>
      </c>
      <c r="C120" t="str">
        <v>piña</v>
      </c>
    </row>
    <row r="121" spans="1:3">
      <c r="A121" s="1" t="str">
        <v>pecuaria</v>
      </c>
      <c r="B121" s="1" t="str">
        <v>piscicultura_bocachico</v>
      </c>
      <c r="C121" t="str">
        <v>piscicultura</v>
      </c>
    </row>
    <row r="122" spans="1:3">
      <c r="A122" s="1" t="str">
        <v>pecuaria</v>
      </c>
      <c r="B122" s="1" t="str">
        <v>piscicultura_cachama</v>
      </c>
      <c r="C122" t="str">
        <v>piscicultura cachama</v>
      </c>
    </row>
    <row r="123" spans="1:3">
      <c r="A123" s="1" t="str">
        <v>pecuaria</v>
      </c>
      <c r="B123" s="1" t="str">
        <v>piscicultura_cachama_bocachico</v>
      </c>
      <c r="C123" t="str">
        <v>piscicultura cachama bocachico</v>
      </c>
    </row>
    <row r="124" spans="1:3">
      <c r="A124" s="1" t="str">
        <v>pecuaria</v>
      </c>
      <c r="B124" s="1" t="str">
        <v>piscicultura_tilapia</v>
      </c>
      <c r="C124" t="str">
        <v>piscicultura tilapia</v>
      </c>
    </row>
    <row r="125" spans="1:3">
      <c r="A125" s="1" t="str">
        <v>pecuaria</v>
      </c>
      <c r="B125" s="1" t="str">
        <v>piscicultura_tilapia_bocachico</v>
      </c>
      <c r="C125" t="str">
        <v>piscicultura tilapia y bocachico</v>
      </c>
    </row>
    <row r="126" spans="1:3">
      <c r="A126" s="1" t="str">
        <v>pecuaria</v>
      </c>
      <c r="B126" s="1" t="str">
        <v>piscicultura_tilapia_cachama</v>
      </c>
      <c r="C126" t="str">
        <v>piscicultura tilapia y cachama</v>
      </c>
    </row>
    <row r="127" spans="1:3">
      <c r="A127" s="1" t="str">
        <v>pecuaria</v>
      </c>
      <c r="B127" s="1" t="str">
        <v>piscicultura_trucha</v>
      </c>
      <c r="C127" t="str">
        <v>piscicultura trucha</v>
      </c>
    </row>
    <row r="128" spans="1:3">
      <c r="A128" s="1" t="str">
        <v>agricola</v>
      </c>
      <c r="B128" s="1" t="str">
        <v>platano</v>
      </c>
      <c r="C128" t="str">
        <v>plátano</v>
      </c>
    </row>
    <row r="129" spans="1:3">
      <c r="A129" s="1" t="str">
        <v>agricola</v>
      </c>
      <c r="B129" s="1" t="str">
        <v>platano_harton</v>
      </c>
      <c r="C129" t="str">
        <v>plátano hartón</v>
      </c>
    </row>
    <row r="130" spans="1:3">
      <c r="A130" s="1" t="str">
        <v>pecuaria</v>
      </c>
      <c r="B130" s="1" t="str">
        <v>porcicultura_ceba</v>
      </c>
      <c r="C130" t="str">
        <v>porcicultura de ceba</v>
      </c>
    </row>
    <row r="131" spans="1:3">
      <c r="A131" s="1" t="str">
        <v>pecuaria</v>
      </c>
      <c r="B131" s="1" t="str">
        <v>porcicultura_ciclo_completo</v>
      </c>
      <c r="C131" t="str">
        <v>porcicultura de ciclo completo</v>
      </c>
    </row>
    <row r="132" spans="1:3">
      <c r="A132" s="1" t="str">
        <v>pecuaria</v>
      </c>
      <c r="B132" s="1" t="str">
        <v>porcicultura_cria</v>
      </c>
      <c r="C132" t="str">
        <v>porcicultura de cría</v>
      </c>
    </row>
    <row r="133" spans="1:3">
      <c r="A133" s="1" t="str">
        <v>pecuaria</v>
      </c>
      <c r="B133" s="1" t="str">
        <v>porcicultura_cria_levante</v>
      </c>
      <c r="C133" t="str">
        <v>porcicultura de cría y levante</v>
      </c>
    </row>
    <row r="134" spans="1:3">
      <c r="A134" s="1" t="str">
        <v>agricola</v>
      </c>
      <c r="B134" s="1" t="str">
        <v>remolacha</v>
      </c>
      <c r="C134" t="str">
        <v>remolacha</v>
      </c>
    </row>
    <row r="135" spans="1:3">
      <c r="A135" s="1" t="str">
        <v>agricola</v>
      </c>
      <c r="B135" s="1" t="str">
        <v>sacha_inchi</v>
      </c>
      <c r="C135" t="str">
        <v>sacha inchi</v>
      </c>
    </row>
    <row r="136" spans="1:3">
      <c r="A136" s="1" t="str">
        <v>agricola</v>
      </c>
      <c r="B136" s="1" t="str">
        <v>sorgo</v>
      </c>
      <c r="C136" t="str">
        <v>sorgo</v>
      </c>
    </row>
    <row r="137" spans="1:3">
      <c r="A137" s="1" t="str">
        <v>agricola</v>
      </c>
      <c r="B137" s="1" t="str">
        <v>stevia</v>
      </c>
      <c r="C137" t="str">
        <v>stevia</v>
      </c>
    </row>
    <row r="138" spans="1:3">
      <c r="A138" s="1" t="str">
        <v>agricola</v>
      </c>
      <c r="B138" s="1" t="str">
        <v>tomate_arbol</v>
      </c>
      <c r="C138" t="str">
        <v>tomate de árbol</v>
      </c>
    </row>
    <row r="139" spans="1:3">
      <c r="A139" s="1" t="str">
        <v>agricola</v>
      </c>
      <c r="B139" s="1" t="str">
        <v>tomate_cherry</v>
      </c>
      <c r="C139" t="str">
        <v>tomate cherry</v>
      </c>
    </row>
    <row r="140" spans="1:3">
      <c r="A140" s="1" t="str">
        <v>agricola</v>
      </c>
      <c r="B140" s="1" t="str">
        <v>tomate_mesa</v>
      </c>
      <c r="C140" t="str">
        <v>tomate de mesa</v>
      </c>
    </row>
    <row r="141" spans="1:3">
      <c r="A141" s="1" t="str">
        <v>agricola</v>
      </c>
      <c r="B141" s="1" t="str">
        <v>uchuva</v>
      </c>
      <c r="C141" t="str">
        <v>uchuva</v>
      </c>
    </row>
    <row r="142" spans="1:3">
      <c r="A142" s="1" t="str">
        <v>agricola</v>
      </c>
      <c r="B142" s="1" t="str">
        <v>yuca</v>
      </c>
      <c r="C142" t="str">
        <v>yuca</v>
      </c>
    </row>
    <row r="143" spans="1:3">
      <c r="A143" s="1" t="str">
        <v>agricola</v>
      </c>
      <c r="B143" s="1" t="str">
        <v>yuca_industrial</v>
      </c>
      <c r="C143" t="str">
        <v>yuca para uso industrial</v>
      </c>
    </row>
    <row r="144" spans="1:3">
      <c r="A144" s="1" t="str">
        <v>agricola</v>
      </c>
      <c r="B144" s="1" t="str">
        <v>yuca_maiz</v>
      </c>
      <c r="C144" t="str">
        <v>yuca en asocio con maíz</v>
      </c>
    </row>
    <row r="145" spans="1:3">
      <c r="A145" s="1" t="str">
        <v>agricola</v>
      </c>
      <c r="B145" s="1" t="str">
        <v>yuca_maiz_ahuyama</v>
      </c>
      <c r="C145" t="str">
        <v>yuca en asocio con maíz y ahuyama</v>
      </c>
    </row>
    <row r="146" spans="1:3">
      <c r="A146" s="1" t="str">
        <v>agricola</v>
      </c>
      <c r="B146" s="1" t="str">
        <v>yuca_maiz_name</v>
      </c>
      <c r="C146" t="str">
        <v>yuca en asocio con maíz y ñame</v>
      </c>
    </row>
    <row r="147" spans="1:3">
      <c r="A147" s="1" t="str">
        <v>agricola</v>
      </c>
      <c r="B147" s="1" t="str">
        <v>yuca_maiz_name_patilla</v>
      </c>
      <c r="C147" t="str">
        <v>Yuca en asocio con maíz, ñame y patilla</v>
      </c>
    </row>
    <row r="148" spans="1:3">
      <c r="A148" s="1" t="str">
        <v>agricola</v>
      </c>
      <c r="B148" s="1" t="str">
        <v>yuca_maiz_patilla</v>
      </c>
      <c r="C148" t="str">
        <v>yuca en asocio con maíz y patilla</v>
      </c>
    </row>
    <row r="149" spans="1:3">
      <c r="A149" s="1" t="str">
        <v>agricola</v>
      </c>
      <c r="B149" s="1" t="str">
        <v>zanahoria</v>
      </c>
      <c r="C149" t="str">
        <v>zanahoria</v>
      </c>
    </row>
    <row r="150" spans="1:3">
      <c r="A150" s="1" t="str">
        <v>agricola</v>
      </c>
      <c r="B150" s="1" t="str">
        <v>patilla_melon</v>
      </c>
      <c r="C150" t="str">
        <v>patilla en asocio con melón</v>
      </c>
    </row>
    <row r="151" spans="1:3">
      <c r="A151" s="1" t="str">
        <v>agricola</v>
      </c>
      <c r="B151" s="1" t="str">
        <v>tabaco</v>
      </c>
      <c r="C151" t="str">
        <v>tabaco</v>
      </c>
    </row>
    <row r="152" spans="1:3">
      <c r="A152" s="1" t="str">
        <v>agricola</v>
      </c>
      <c r="B152" s="1" t="str">
        <v>ajonjoli</v>
      </c>
      <c r="C152" t="str">
        <v>ajonjolí</v>
      </c>
    </row>
    <row r="153" spans="1:3">
      <c r="A153" s="1" t="str">
        <v>agricola</v>
      </c>
      <c r="B153" s="1" t="str">
        <v>mamoncillo</v>
      </c>
      <c r="C153" t="str">
        <v>mamoncillo</v>
      </c>
    </row>
    <row r="154" spans="1:3">
      <c r="A154" s="1" t="str">
        <v>agricola</v>
      </c>
      <c r="B154" s="1" t="str">
        <v>yuca_name</v>
      </c>
      <c r="C154" t="str">
        <v>yuca en asocio con ñame</v>
      </c>
    </row>
    <row r="155" spans="1:3">
      <c r="A155" s="1" t="str">
        <v>agricola</v>
      </c>
      <c r="B155" s="1" t="str">
        <v>hierbabuena</v>
      </c>
      <c r="C155" t="str">
        <v>hierbabuena</v>
      </c>
    </row>
    <row r="156" spans="1:3">
      <c r="A156" s="1" t="str">
        <v>agricola</v>
      </c>
      <c r="B156" s="1" t="str">
        <v>frijol_zaragoza</v>
      </c>
      <c r="C156" t="str">
        <v>frijol zaragoza</v>
      </c>
    </row>
    <row r="157" spans="1:3">
      <c r="A157" s="1" t="str">
        <v>agricola</v>
      </c>
      <c r="B157" s="1" t="str">
        <v>soya</v>
      </c>
      <c r="C157" t="str">
        <v>soya</v>
      </c>
    </row>
    <row r="158" spans="1:3">
      <c r="A158" s="1" t="str">
        <v>agricola</v>
      </c>
      <c r="B158" s="1" t="str">
        <v>uva</v>
      </c>
      <c r="C158" t="str">
        <v>uva</v>
      </c>
    </row>
    <row r="159" spans="1:3">
      <c r="A159" s="1" t="str">
        <v>agricola</v>
      </c>
      <c r="B159" s="1" t="str">
        <v>repollo</v>
      </c>
      <c r="C159" t="str">
        <v>repollo</v>
      </c>
    </row>
    <row r="160" spans="1:3">
      <c r="A160" s="1" t="str">
        <v>agricola</v>
      </c>
      <c r="B160" s="1" t="str">
        <v>cilantro_repollo</v>
      </c>
      <c r="C160" t="str">
        <v>cilantro_repollo</v>
      </c>
    </row>
    <row r="161" spans="1:3">
      <c r="A161" s="1" t="str">
        <v>agricola</v>
      </c>
      <c r="B161" s="1" t="str">
        <v>banano</v>
      </c>
      <c r="C161" t="str">
        <v>banano</v>
      </c>
    </row>
    <row r="162" spans="1:3">
      <c r="A162" s="1" t="str">
        <v>agricola</v>
      </c>
      <c r="B162" s="1" t="str">
        <v>maiz puya</v>
      </c>
      <c r="C162" t="str">
        <v>maíz puya</v>
      </c>
    </row>
    <row r="163" spans="1:3">
      <c r="A163" s="1" t="str">
        <v>agricola</v>
      </c>
      <c r="B163" s="1" t="str">
        <v>maiz amarillo</v>
      </c>
      <c r="C163" t="str">
        <v>maíz amarillo</v>
      </c>
    </row>
    <row r="164" spans="1:3">
      <c r="A164" s="1" t="str">
        <v>agricola</v>
      </c>
      <c r="B164" s="1" t="str">
        <v>mandarina</v>
      </c>
      <c r="C164" t="str">
        <v>mandarina</v>
      </c>
    </row>
    <row r="165" spans="1:3">
      <c r="A165" s="1" t="str">
        <v>agricola</v>
      </c>
      <c r="B165" s="1" t="str">
        <v>cacao_platano_limon</v>
      </c>
      <c r="C165" t="str">
        <v>cacao_plátano_limón</v>
      </c>
    </row>
    <row r="166" spans="1:3">
      <c r="A166" s="1" t="str">
        <v>agricola</v>
      </c>
      <c r="B166" s="1" t="str">
        <v>limon_mandarina</v>
      </c>
      <c r="C166" t="str">
        <v xml:space="preserve">limón_mandarina </v>
      </c>
    </row>
    <row r="167" spans="1:3">
      <c r="A167" s="1" t="str">
        <v>agricola</v>
      </c>
      <c r="B167" s="1">
        <v>0</v>
      </c>
      <c r="C167">
        <v>0</v>
      </c>
    </row>
    <row r="168" spans="1:3">
      <c r="A168" s="1" t="str">
        <v>agricola</v>
      </c>
      <c r="B168" s="1">
        <v>0</v>
      </c>
      <c r="C168">
        <v>0</v>
      </c>
    </row>
    <row r="169" spans="1:3">
      <c r="A169" s="1">
        <v>0</v>
      </c>
      <c r="B169" s="1">
        <v>0</v>
      </c>
      <c r="C169">
        <v>0</v>
      </c>
    </row>
    <row r="170" spans="1:3">
      <c r="A170" s="1">
        <v>0</v>
      </c>
      <c r="B170" s="1">
        <v>0</v>
      </c>
      <c r="C170">
        <v>0</v>
      </c>
    </row>
    <row r="171" spans="1:3">
      <c r="A171" s="1">
        <v>0</v>
      </c>
      <c r="B171" s="1">
        <v>0</v>
      </c>
      <c r="C171">
        <v>0</v>
      </c>
    </row>
    <row r="172" spans="1:3">
      <c r="A172" s="1">
        <v>0</v>
      </c>
      <c r="B172" s="1">
        <v>0</v>
      </c>
      <c r="C172">
        <v>0</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2.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EBA4B1D-7F38-43FC-9C9A-B27D87B4CA08}"/>
</file>

<file path=customXml/itemProps2.xml><?xml version="1.0" encoding="utf-8"?>
<ds:datastoreItem xmlns:ds="http://schemas.openxmlformats.org/officeDocument/2006/customXml" ds:itemID="{ACCF639F-047F-604C-8192-BC4D4AA0351E}"/>
</file>

<file path=customXml/itemProps3.xml><?xml version="1.0" encoding="utf-8"?>
<ds:datastoreItem xmlns:ds="http://schemas.openxmlformats.org/officeDocument/2006/customXml" ds:itemID="{CBBA4F3F-DD45-45E4-8E98-47EDFE49F06A}"/>
</file>

<file path=customXml/itemProps4.xml><?xml version="1.0" encoding="utf-8"?>
<ds:datastoreItem xmlns:ds="http://schemas.openxmlformats.org/officeDocument/2006/customXml" ds:itemID="{134234AB-F2E8-44F1-906E-9138585AE9D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Hernan Dario Alape Amaya</cp:lastModifiedBy>
  <cp:revision/>
  <dcterms:created xsi:type="dcterms:W3CDTF">2023-06-01T14:44:35Z</dcterms:created>
  <dcterms:modified xsi:type="dcterms:W3CDTF">2025-06-17T22:28:52Z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