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asanare/Orocué - Casanare/10. DTS consolidado/ANEXOS/"/>
    </mc:Choice>
  </mc:AlternateContent>
  <xr:revisionPtr revIDLastSave="122" documentId="13_ncr:1_{E21BF51F-FCBD-4F2A-9102-CE64BA93667A}" xr6:coauthVersionLast="47" xr6:coauthVersionMax="47" xr10:uidLastSave="{1DB3BC55-0552-4C43-9641-72A229BEFE47}"/>
  <bookViews>
    <workbookView xWindow="-120" yWindow="-120" windowWidth="20730" windowHeight="11040" firstSheet="10" xr2:uid="{00000000-000D-0000-FFFF-FFFF00000000}"/>
  </bookViews>
  <sheets>
    <sheet name="UFH_municipio" sheetId="10" r:id="rId1"/>
    <sheet name="Aptitud final" sheetId="9" r:id="rId2"/>
    <sheet name="NDT TT" sheetId="8"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ulidad_UAF-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1" l="1"/>
  <c r="H18" i="11" s="1"/>
  <c r="H17" i="11"/>
  <c r="E21" i="11"/>
  <c r="F19" i="11" s="1"/>
  <c r="C21" i="11"/>
  <c r="G16" i="11"/>
  <c r="H7" i="11" s="1"/>
  <c r="E16" i="11"/>
  <c r="F6" i="11" s="1"/>
  <c r="C16" i="11"/>
  <c r="AR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AS101" i="9"/>
  <c r="AQ101" i="9"/>
  <c r="AP101" i="9"/>
  <c r="AS100" i="9"/>
  <c r="AQ100" i="9"/>
  <c r="AP100" i="9"/>
  <c r="AS99" i="9"/>
  <c r="AQ99" i="9"/>
  <c r="AP99" i="9"/>
  <c r="AS98" i="9"/>
  <c r="AQ98" i="9"/>
  <c r="AP98" i="9"/>
  <c r="AS97" i="9"/>
  <c r="AQ97" i="9"/>
  <c r="AP97" i="9"/>
  <c r="AS96" i="9"/>
  <c r="AQ96" i="9"/>
  <c r="AP96" i="9"/>
  <c r="AS95" i="9"/>
  <c r="AQ95" i="9"/>
  <c r="AP95" i="9"/>
  <c r="AS94" i="9"/>
  <c r="AQ94" i="9"/>
  <c r="AP94" i="9"/>
  <c r="AS93" i="9"/>
  <c r="AQ93" i="9"/>
  <c r="AP93" i="9"/>
  <c r="AS92" i="9"/>
  <c r="AQ92" i="9"/>
  <c r="AP92" i="9"/>
  <c r="AS91" i="9"/>
  <c r="AQ91" i="9"/>
  <c r="AP91" i="9"/>
  <c r="AS90" i="9"/>
  <c r="AQ90" i="9"/>
  <c r="AP90" i="9"/>
  <c r="AS89" i="9"/>
  <c r="AQ89" i="9"/>
  <c r="AP89" i="9"/>
  <c r="AS88" i="9"/>
  <c r="AQ88" i="9"/>
  <c r="AP88" i="9"/>
  <c r="AS87" i="9"/>
  <c r="AQ87" i="9"/>
  <c r="AP87" i="9"/>
  <c r="AS86" i="9"/>
  <c r="AQ86" i="9"/>
  <c r="AP86" i="9"/>
  <c r="AS85" i="9"/>
  <c r="AQ85" i="9"/>
  <c r="AP85" i="9"/>
  <c r="AS84" i="9"/>
  <c r="AQ84" i="9"/>
  <c r="AP84" i="9"/>
  <c r="AS83" i="9"/>
  <c r="AQ83" i="9"/>
  <c r="AP83" i="9"/>
  <c r="AS82" i="9"/>
  <c r="AQ82" i="9"/>
  <c r="AP82" i="9"/>
  <c r="AS81" i="9"/>
  <c r="AQ81" i="9"/>
  <c r="AP81" i="9"/>
  <c r="AS80" i="9"/>
  <c r="AQ80" i="9"/>
  <c r="AP80" i="9"/>
  <c r="AS79" i="9"/>
  <c r="AQ79" i="9"/>
  <c r="AP79" i="9"/>
  <c r="AS78" i="9"/>
  <c r="AQ78" i="9"/>
  <c r="AP78" i="9"/>
  <c r="AS77" i="9"/>
  <c r="AQ77" i="9"/>
  <c r="AP77" i="9"/>
  <c r="AS76" i="9"/>
  <c r="AQ76" i="9"/>
  <c r="AP76" i="9"/>
  <c r="AS75" i="9"/>
  <c r="AQ75" i="9"/>
  <c r="AP75" i="9"/>
  <c r="AS74" i="9"/>
  <c r="AQ74" i="9"/>
  <c r="AP74" i="9"/>
  <c r="AS73" i="9"/>
  <c r="AQ73" i="9"/>
  <c r="AP73" i="9"/>
  <c r="AS72" i="9"/>
  <c r="AQ72" i="9"/>
  <c r="AP72" i="9"/>
  <c r="AS71" i="9"/>
  <c r="AQ71" i="9"/>
  <c r="AP71" i="9"/>
  <c r="AS70" i="9"/>
  <c r="AQ70" i="9"/>
  <c r="AP70" i="9"/>
  <c r="AS69" i="9"/>
  <c r="AQ69" i="9"/>
  <c r="AP69" i="9"/>
  <c r="AS68" i="9"/>
  <c r="AQ68" i="9"/>
  <c r="AP68" i="9"/>
  <c r="AS67" i="9"/>
  <c r="AQ67" i="9"/>
  <c r="AP67" i="9"/>
  <c r="AS66" i="9"/>
  <c r="AQ66" i="9"/>
  <c r="AP66" i="9"/>
  <c r="AS65" i="9"/>
  <c r="AQ65" i="9"/>
  <c r="AP65" i="9"/>
  <c r="AS64" i="9"/>
  <c r="AQ64" i="9"/>
  <c r="AP64" i="9"/>
  <c r="AS63" i="9"/>
  <c r="AQ63" i="9"/>
  <c r="AP63" i="9"/>
  <c r="AS62" i="9"/>
  <c r="AQ62" i="9"/>
  <c r="AP62" i="9"/>
  <c r="AS61" i="9"/>
  <c r="AQ61" i="9"/>
  <c r="AP61" i="9"/>
  <c r="AS60" i="9"/>
  <c r="AQ60" i="9"/>
  <c r="AP60" i="9"/>
  <c r="AS59" i="9"/>
  <c r="AQ59" i="9"/>
  <c r="AP59" i="9"/>
  <c r="AS58" i="9"/>
  <c r="AQ58" i="9"/>
  <c r="AP58" i="9"/>
  <c r="AS57" i="9"/>
  <c r="AQ57" i="9"/>
  <c r="AP57" i="9"/>
  <c r="AS56" i="9"/>
  <c r="AQ56" i="9"/>
  <c r="AP56" i="9"/>
  <c r="AS55" i="9"/>
  <c r="AQ55" i="9"/>
  <c r="AP55" i="9"/>
  <c r="AS54" i="9"/>
  <c r="AQ54" i="9"/>
  <c r="AP54" i="9"/>
  <c r="AS53" i="9"/>
  <c r="AQ53" i="9"/>
  <c r="AP53" i="9"/>
  <c r="AS52" i="9"/>
  <c r="AQ52" i="9"/>
  <c r="AP52" i="9"/>
  <c r="AS51" i="9"/>
  <c r="AQ51" i="9"/>
  <c r="AP51" i="9"/>
  <c r="AS50" i="9"/>
  <c r="AQ50" i="9"/>
  <c r="AP50" i="9"/>
  <c r="AS49" i="9"/>
  <c r="AQ49" i="9"/>
  <c r="AP49" i="9"/>
  <c r="AS48" i="9"/>
  <c r="AQ48" i="9"/>
  <c r="AP48" i="9"/>
  <c r="AS47" i="9"/>
  <c r="AQ47" i="9"/>
  <c r="AP47" i="9"/>
  <c r="AS46" i="9"/>
  <c r="AQ46" i="9"/>
  <c r="AP46" i="9"/>
  <c r="AS45" i="9"/>
  <c r="AQ45" i="9"/>
  <c r="AP45" i="9"/>
  <c r="AS44" i="9"/>
  <c r="AQ44" i="9"/>
  <c r="AP44" i="9"/>
  <c r="AS43" i="9"/>
  <c r="AQ43" i="9"/>
  <c r="AP43" i="9"/>
  <c r="AS42" i="9"/>
  <c r="AQ42" i="9"/>
  <c r="AP42" i="9"/>
  <c r="AS41" i="9"/>
  <c r="AQ41" i="9"/>
  <c r="AP41" i="9"/>
  <c r="AS40" i="9"/>
  <c r="AQ40" i="9"/>
  <c r="AP40" i="9"/>
  <c r="AS39" i="9"/>
  <c r="AQ39" i="9"/>
  <c r="AP39" i="9"/>
  <c r="AS38" i="9"/>
  <c r="AQ38" i="9"/>
  <c r="AP38" i="9"/>
  <c r="AS37" i="9"/>
  <c r="AQ37" i="9"/>
  <c r="AP37" i="9"/>
  <c r="AS36" i="9"/>
  <c r="AQ36" i="9"/>
  <c r="AP36" i="9"/>
  <c r="AS35" i="9"/>
  <c r="AQ35" i="9"/>
  <c r="AP35" i="9"/>
  <c r="AS34" i="9"/>
  <c r="AQ34" i="9"/>
  <c r="AP34" i="9"/>
  <c r="AS33" i="9"/>
  <c r="AQ33" i="9"/>
  <c r="AP33" i="9"/>
  <c r="AS32" i="9"/>
  <c r="AQ32" i="9"/>
  <c r="AP32" i="9"/>
  <c r="AS31" i="9"/>
  <c r="AQ31" i="9"/>
  <c r="AP31" i="9"/>
  <c r="AS30" i="9"/>
  <c r="AQ30" i="9"/>
  <c r="AP30" i="9"/>
  <c r="AS29" i="9"/>
  <c r="AQ29" i="9"/>
  <c r="AP29" i="9"/>
  <c r="AS28" i="9"/>
  <c r="AQ28" i="9"/>
  <c r="AP28" i="9"/>
  <c r="AS27" i="9"/>
  <c r="AQ27" i="9"/>
  <c r="AP27" i="9"/>
  <c r="AS26" i="9"/>
  <c r="AQ26" i="9"/>
  <c r="AP26" i="9"/>
  <c r="AS25" i="9"/>
  <c r="AQ25" i="9"/>
  <c r="AP25" i="9"/>
  <c r="AS24" i="9"/>
  <c r="AQ24" i="9"/>
  <c r="AP24" i="9"/>
  <c r="AS23" i="9"/>
  <c r="AQ23" i="9"/>
  <c r="AP23" i="9"/>
  <c r="AS22" i="9"/>
  <c r="AQ22" i="9"/>
  <c r="AP22" i="9"/>
  <c r="AS21" i="9"/>
  <c r="AQ21" i="9"/>
  <c r="AP21" i="9"/>
  <c r="AS20" i="9"/>
  <c r="AQ20" i="9"/>
  <c r="AP20" i="9"/>
  <c r="AS19" i="9"/>
  <c r="AQ19" i="9"/>
  <c r="AP19" i="9"/>
  <c r="AS18" i="9"/>
  <c r="AQ18" i="9"/>
  <c r="AP18" i="9"/>
  <c r="AS17" i="9"/>
  <c r="AQ17" i="9"/>
  <c r="AP17" i="9"/>
  <c r="AS16" i="9"/>
  <c r="AQ16" i="9"/>
  <c r="AP16" i="9"/>
  <c r="AS15" i="9"/>
  <c r="AQ15" i="9"/>
  <c r="AP15" i="9"/>
  <c r="AS14" i="9"/>
  <c r="AQ14" i="9"/>
  <c r="AP14" i="9"/>
  <c r="AS13" i="9"/>
  <c r="AQ13" i="9"/>
  <c r="AP13" i="9"/>
  <c r="AS12" i="9"/>
  <c r="AQ12" i="9"/>
  <c r="AP12" i="9"/>
  <c r="AS11" i="9"/>
  <c r="AQ11" i="9"/>
  <c r="AP11" i="9"/>
  <c r="AS10" i="9"/>
  <c r="AQ10" i="9"/>
  <c r="AP10" i="9"/>
  <c r="AS9" i="9"/>
  <c r="AQ9" i="9"/>
  <c r="AP9" i="9"/>
  <c r="AS8" i="9"/>
  <c r="AQ8" i="9"/>
  <c r="AP8" i="9"/>
  <c r="AS7" i="9"/>
  <c r="AQ7" i="9"/>
  <c r="AP7" i="9"/>
  <c r="AS6" i="9"/>
  <c r="AQ6" i="9"/>
  <c r="AP6" i="9"/>
  <c r="AS5" i="9"/>
  <c r="AQ5" i="9"/>
  <c r="AP5" i="9"/>
  <c r="AS4" i="9"/>
  <c r="AQ4" i="9"/>
  <c r="AP4" i="9"/>
  <c r="AS3" i="9"/>
  <c r="AQ3" i="9"/>
  <c r="AP3" i="9"/>
  <c r="AS2" i="9"/>
  <c r="AQ2" i="9"/>
  <c r="AP2" i="9"/>
  <c r="J21" i="11" l="1"/>
  <c r="D18" i="11"/>
  <c r="D19" i="11"/>
  <c r="D20" i="11"/>
  <c r="D17" i="11"/>
  <c r="D21" i="11" s="1"/>
  <c r="J16" i="11"/>
  <c r="D5" i="11"/>
  <c r="D6" i="11"/>
  <c r="D7" i="11"/>
  <c r="D8" i="11"/>
  <c r="D9" i="11"/>
  <c r="D10" i="11"/>
  <c r="D11" i="11"/>
  <c r="D12" i="11"/>
  <c r="D13" i="11"/>
  <c r="D14" i="11"/>
  <c r="D15" i="11"/>
  <c r="D4" i="11"/>
  <c r="D16" i="11" s="1"/>
  <c r="H14" i="11"/>
  <c r="H10" i="11"/>
  <c r="H6" i="11"/>
  <c r="H13" i="11"/>
  <c r="H9" i="11"/>
  <c r="H5" i="11"/>
  <c r="H4" i="11"/>
  <c r="H8" i="11"/>
  <c r="H12" i="11"/>
  <c r="H15" i="11"/>
  <c r="H11" i="11"/>
  <c r="F9" i="11"/>
  <c r="F5" i="11"/>
  <c r="F13" i="11"/>
  <c r="F4" i="11"/>
  <c r="F12" i="11"/>
  <c r="F8" i="11"/>
  <c r="F15" i="11"/>
  <c r="F11" i="11"/>
  <c r="F7" i="11"/>
  <c r="F14" i="11"/>
  <c r="F10" i="11"/>
  <c r="F18" i="11"/>
  <c r="F17" i="11"/>
  <c r="F20" i="11"/>
  <c r="H20" i="11"/>
  <c r="H19" i="11"/>
  <c r="H21" i="11" s="1"/>
  <c r="AS102" i="9"/>
  <c r="AQ102" i="9"/>
  <c r="AP102" i="9"/>
  <c r="H16" i="11" l="1"/>
  <c r="F16" i="11"/>
  <c r="F21" i="11"/>
</calcChain>
</file>

<file path=xl/sharedStrings.xml><?xml version="1.0" encoding="utf-8"?>
<sst xmlns="http://schemas.openxmlformats.org/spreadsheetml/2006/main" count="1750" uniqueCount="361">
  <si>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</si>
  <si>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</si>
  <si>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</si>
  <si>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</si>
  <si>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</si>
  <si>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</si>
  <si>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</si>
  <si>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</si>
  <si>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</si>
  <si>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</si>
  <si>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03</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</si>
  <si>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</si>
  <si>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</si>
  <si>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07</t>
  </si>
  <si>
    <t>07Vai-49</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</si>
  <si>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</si>
  <si>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08</t>
  </si>
  <si>
    <t>08VaL-44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</si>
  <si>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</si>
  <si>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08VaLs1-44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</si>
  <si>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</si>
  <si>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09</t>
  </si>
  <si>
    <t>09VaL-38</t>
  </si>
  <si>
    <t>Suelos ubicados en clima cálido húmedo con régimen de humedad údico con pendientes entre 1% y 3%. La temperatura media oscila por encima de los 24 °C y se encuentran ubicados por debajo de los 1.000 metros de altitud. Su textura es arenosa franca; el nivel de profundidad es profundo;  y, presentan un nivel de drenaje bueno. Presenta limitantes específicas como L: Acidez intercambiable (Al) &gt; 60%.</t>
  </si>
  <si>
    <t>11</t>
  </si>
  <si>
    <t>11VaL-23</t>
  </si>
  <si>
    <t>Suelos ubicados en clima cálido húmedo con régimen de humedad údico con pendientes entre 1% y 3%. La temperatura media oscila por encima de los 24 °C y se encuentran ubicados por debajo de los 1.000 metros de altitud. Su textura es arenosa; el nivel de profundidad es profundo;  y, presentan un nivel de drenaje bueno. Presenta limitantes específicas como L: Acidez intercambiable (Al) &gt; 60%.</t>
  </si>
  <si>
    <t>11Vai-23</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</si>
  <si>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</si>
  <si>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11VaiEL-23</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</si>
  <si>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iEL: Inundaciones - Encharcamiento - Acidez intercambiable (Al) &gt; 60%.</t>
  </si>
  <si>
    <t>11VaiL-23</t>
  </si>
  <si>
    <t>Suelos ubicados en clima cálido húmedo con régimen de humedad acuíco con pendientes entre 1% y 3%. La temperatura media oscila por encima de los 24 °C y se encuentran ubicados por debajo de los 1.000 metros de altitud. Su textura es franco arenosa; el nivel de profundidad es superficiales;  y, presentan un nivel de drenaje pobre. Presenta limitantes específicas como iL: Inundaciones - Acidez intercambiable (Al) &gt; 60%.</t>
  </si>
  <si>
    <t>13</t>
  </si>
  <si>
    <t>13VaLs3-6</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</si>
  <si>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Ls3: Acidez intercambiable (Al) &gt; 60% - Susceptibilidad a la pérdida de suelo muy fuerte.</t>
  </si>
  <si>
    <t>13VaiELs3-6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</si>
  <si>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iELs3: Inundaciones - Encharcamiento - Acidez intercambiable (Al) &gt; 60% - Susceptibilidad a la pérdida de suelo muy fuerte.</t>
  </si>
  <si>
    <t>13VaiLs3-6</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</si>
  <si>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superficiales;  y, presentan un nivel de drenaje pobre. Presenta limitantes específicas como iLs3: Inundaciones - Acidez intercambiable (Al) &gt; 60% - Susceptibilidad a la pérdida de suelo muy fuerte.</t>
  </si>
  <si>
    <t>13Vais3-6</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</si>
  <si>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is3: Inundaciones - Susceptibilidad a la pérdida de suelo muy fuerte.</t>
  </si>
  <si>
    <t>13Vas3-6</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</si>
  <si>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s3: Susceptibilidad a la pérdida de suelo muy fuerte.</t>
  </si>
  <si>
    <t>UFH</t>
  </si>
  <si>
    <t>ganaderia_ceba</t>
  </si>
  <si>
    <t>ganaderia_doble_proposito</t>
  </si>
  <si>
    <t>avicultura_engorde</t>
  </si>
  <si>
    <t>porcicultura_cria</t>
  </si>
  <si>
    <t>maiz_amarillo_tradicional</t>
  </si>
  <si>
    <t>yuca</t>
  </si>
  <si>
    <t>platano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</si>
  <si>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</si>
  <si>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</si>
  <si>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</si>
  <si>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</si>
  <si>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</si>
  <si>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</si>
  <si>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</si>
  <si>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</si>
  <si>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</si>
  <si>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</si>
  <si>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</si>
  <si>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</si>
  <si>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</si>
  <si>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</si>
  <si>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</si>
  <si>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</si>
  <si>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</si>
  <si>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</si>
  <si>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</si>
  <si>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</si>
  <si>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</si>
  <si>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</si>
  <si>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</si>
  <si>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</si>
  <si>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</si>
  <si>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</si>
  <si>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NA</t>
  </si>
  <si>
    <t>ID_Sistema</t>
  </si>
  <si>
    <t>Alter_A</t>
  </si>
  <si>
    <t>Alter_B</t>
  </si>
  <si>
    <t>Alter_C</t>
  </si>
  <si>
    <t>Alter_D</t>
  </si>
  <si>
    <t>Descripcion</t>
  </si>
  <si>
    <t>A1</t>
  </si>
  <si>
    <t>A2</t>
  </si>
  <si>
    <t>A3</t>
  </si>
  <si>
    <t>A4</t>
  </si>
  <si>
    <t>A5</t>
  </si>
  <si>
    <t>A6</t>
  </si>
  <si>
    <t>ganaderia_ceba maiz_amarillo_tradicional</t>
  </si>
  <si>
    <t>A7</t>
  </si>
  <si>
    <t>ganaderia_ceba yuca</t>
  </si>
  <si>
    <t>A8</t>
  </si>
  <si>
    <t>ganaderia_ceba platano</t>
  </si>
  <si>
    <t>A9</t>
  </si>
  <si>
    <t>ganaderia_doble_proposito maiz_amarillo_tradicional</t>
  </si>
  <si>
    <t>A10</t>
  </si>
  <si>
    <t>ganaderia_doble_proposito yuca</t>
  </si>
  <si>
    <t>A11</t>
  </si>
  <si>
    <t>ganaderia_doble_proposito platano</t>
  </si>
  <si>
    <t>A12</t>
  </si>
  <si>
    <t>maiz_amarillo_tradicional yuca</t>
  </si>
  <si>
    <t>A13</t>
  </si>
  <si>
    <t>maiz_amarillo_tradicional platano</t>
  </si>
  <si>
    <t>A14</t>
  </si>
  <si>
    <t>ganaderia_ceba maiz_amarillo_tradicional yuca</t>
  </si>
  <si>
    <t>A15</t>
  </si>
  <si>
    <t>ganaderia_ceba maiz_amarillo_tradicional platano</t>
  </si>
  <si>
    <t>A16</t>
  </si>
  <si>
    <t>ganaderia_doble_proposito maiz_amarillo_tradicional yuca</t>
  </si>
  <si>
    <t>A17</t>
  </si>
  <si>
    <t>ganaderia_doble_proposito maiz_amarillo_tradicional platano</t>
  </si>
  <si>
    <t>A18</t>
  </si>
  <si>
    <t>A19</t>
  </si>
  <si>
    <t>A20</t>
  </si>
  <si>
    <t>A21</t>
  </si>
  <si>
    <t>A22</t>
  </si>
  <si>
    <t>A23</t>
  </si>
  <si>
    <t>A24</t>
  </si>
  <si>
    <t>A25</t>
  </si>
  <si>
    <t>A26</t>
  </si>
  <si>
    <t>ganaderia_ceba avicultura_engorde yuca</t>
  </si>
  <si>
    <t>A27</t>
  </si>
  <si>
    <t>ganaderia_ceba avicultura_engorde platano</t>
  </si>
  <si>
    <t>A28</t>
  </si>
  <si>
    <t>ganaderia_ceba porcicultura_cria yuca</t>
  </si>
  <si>
    <t>A29</t>
  </si>
  <si>
    <t>ganaderia_ceba porcicultura_cria platano</t>
  </si>
  <si>
    <t>A30</t>
  </si>
  <si>
    <t>ganaderia_doble_proposito avicultura_engorde yuca</t>
  </si>
  <si>
    <t>A31</t>
  </si>
  <si>
    <t>ganaderia_doble_proposito avicultura_engorde platano</t>
  </si>
  <si>
    <t>A32</t>
  </si>
  <si>
    <t>ganaderia_doble_proposito porcicultura_cria yuca</t>
  </si>
  <si>
    <t>A33</t>
  </si>
  <si>
    <t>ganaderia_doble_proposito porcicultura_cria platano</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</si>
  <si>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</si>
  <si>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</si>
  <si>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</si>
  <si>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</si>
  <si>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</si>
  <si>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</si>
  <si>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</si>
  <si>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</si>
  <si>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</si>
  <si>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</si>
  <si>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</si>
  <si>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</si>
  <si>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</si>
  <si>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</si>
  <si>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</si>
  <si>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</si>
  <si>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</si>
  <si>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</si>
  <si>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</si>
  <si>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</si>
  <si>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</si>
  <si>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</si>
  <si>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</si>
  <si>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</si>
  <si>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</si>
  <si>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</si>
  <si>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ganaderia_ceba avicultura_engorde maiz_amarillo_tradicional</t>
  </si>
  <si>
    <t>A60</t>
  </si>
  <si>
    <t>A61</t>
  </si>
  <si>
    <t>A62</t>
  </si>
  <si>
    <t>ganaderia_ceba porcicultura_cria maiz_amarillo_tradicional</t>
  </si>
  <si>
    <t>A63</t>
  </si>
  <si>
    <t>A64</t>
  </si>
  <si>
    <t>A65</t>
  </si>
  <si>
    <t>A66</t>
  </si>
  <si>
    <t>A67</t>
  </si>
  <si>
    <t>ganaderia_doble_proposito avicultura_engorde maiz_amarillo_tradicional</t>
  </si>
  <si>
    <t>A68</t>
  </si>
  <si>
    <t>A69</t>
  </si>
  <si>
    <t>A70</t>
  </si>
  <si>
    <t>ganaderia_doble_proposito porcicultura_cria maiz_amarillo_tradicional</t>
  </si>
  <si>
    <t>A71</t>
  </si>
  <si>
    <t>A72</t>
  </si>
  <si>
    <t>A73</t>
  </si>
  <si>
    <t>A74</t>
  </si>
  <si>
    <t>A75</t>
  </si>
  <si>
    <t>avicultura_engorde maiz_amarillo_tradicional yuca</t>
  </si>
  <si>
    <t>A76</t>
  </si>
  <si>
    <t>porcicultura_cria maiz_amarillo_tradicional yuca</t>
  </si>
  <si>
    <t>A77</t>
  </si>
  <si>
    <t>ganaderia_ceba avicultura_engorde maiz_amarillo_tradicional yuca</t>
  </si>
  <si>
    <t>A78</t>
  </si>
  <si>
    <t>ganaderia_ceba avicultura_engorde maiz_amarillo_tradicional platano</t>
  </si>
  <si>
    <t>A79</t>
  </si>
  <si>
    <t>ganaderia_ceba porcicultura_cria maiz_amarillo_tradicional yuca</t>
  </si>
  <si>
    <t>A80</t>
  </si>
  <si>
    <t>ganaderia_ceba porcicultura_cria maiz_amarillo_tradicional platano</t>
  </si>
  <si>
    <t>A81</t>
  </si>
  <si>
    <t>ganaderia_doble_proposito avicultura_engorde maiz_amarillo_tradicional yuca</t>
  </si>
  <si>
    <t>A82</t>
  </si>
  <si>
    <t>ganaderia_doble_proposito avicultura_engorde maiz_amarillo_tradicional platano</t>
  </si>
  <si>
    <t>A83</t>
  </si>
  <si>
    <t>ganaderia_doble_proposito porcicultura_cria maiz_amarillo_tradicional yuca</t>
  </si>
  <si>
    <t>A84</t>
  </si>
  <si>
    <t>ganaderia_doble_proposito porcicultura_cria maiz_amarillo_tradicional platano</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</si>
  <si>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</si>
  <si>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</si>
  <si>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</si>
  <si>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</si>
  <si>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</si>
  <si>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</si>
  <si>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</si>
  <si>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</si>
  <si>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</si>
  <si>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</si>
  <si>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</si>
  <si>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</si>
  <si>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</si>
  <si>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</si>
  <si>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</si>
  <si>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</si>
  <si>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</si>
  <si>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</si>
  <si>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</si>
  <si>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</si>
  <si>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</si>
  <si>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</si>
  <si>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</si>
  <si>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</si>
  <si>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</si>
  <si>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</si>
  <si>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</si>
  <si>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</si>
  <si>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</si>
  <si>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</si>
  <si>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</si>
  <si>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</si>
  <si>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</si>
  <si>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</si>
  <si>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</si>
  <si>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</si>
  <si>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</si>
  <si>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</si>
  <si>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</si>
  <si>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</si>
  <si>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</si>
  <si>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</si>
  <si>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</si>
  <si>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</si>
  <si>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</si>
  <si>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</si>
  <si>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</si>
  <si>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</si>
  <si>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</si>
  <si>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</si>
  <si>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</si>
  <si>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</si>
  <si>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</si>
  <si>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</si>
  <si>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</si>
  <si>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</si>
  <si>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</si>
  <si>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</si>
  <si>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</si>
  <si>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</si>
  <si>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</si>
  <si>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</si>
  <si>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</si>
  <si>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</si>
  <si>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</si>
  <si>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</si>
  <si>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</si>
  <si>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</si>
  <si>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</si>
  <si>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</si>
  <si>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</si>
  <si>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</si>
  <si>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</si>
  <si>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</si>
  <si>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</si>
  <si>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</si>
  <si>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</si>
  <si>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</si>
  <si>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</si>
  <si>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</si>
  <si>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</si>
  <si>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</si>
  <si>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</si>
  <si>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</si>
  <si>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</si>
  <si>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</si>
  <si>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</si>
  <si>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</si>
  <si>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</si>
  <si>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</si>
  <si>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</si>
  <si>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</si>
  <si>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</si>
  <si>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</si>
  <si>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</si>
  <si>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</si>
  <si>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</si>
  <si>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</si>
  <si>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</si>
  <si>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</si>
  <si>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</si>
  <si>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</si>
  <si>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</si>
  <si>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</si>
  <si>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</si>
  <si>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</si>
  <si>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</si>
  <si>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</si>
  <si>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</si>
  <si>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</si>
  <si>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</si>
  <si>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</si>
  <si>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</si>
  <si>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</si>
  <si>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</si>
  <si>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</si>
  <si>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</si>
  <si>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</si>
  <si>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</si>
  <si>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</si>
  <si>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</si>
  <si>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</si>
  <si>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</si>
  <si>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</si>
  <si>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</si>
  <si>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</si>
  <si>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</si>
  <si>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</si>
  <si>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</si>
  <si>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</si>
  <si>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</si>
  <si>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</si>
  <si>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</si>
  <si>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Unidad Física Homogénea</t>
  </si>
  <si>
    <t>Área mínima rentable - AMR (ha)</t>
  </si>
  <si>
    <t>UF_Sistema</t>
  </si>
  <si>
    <t>Mínima</t>
  </si>
  <si>
    <t>Máxima</t>
  </si>
  <si>
    <t>Observación</t>
  </si>
  <si>
    <t>RESTRICCIÓN POR OPTIMIZACIÓN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</si>
  <si>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</si>
  <si>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</si>
  <si>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</si>
  <si>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</si>
  <si>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</si>
  <si>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</si>
  <si>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</si>
  <si>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</si>
  <si>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</si>
  <si>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</si>
  <si>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</si>
  <si>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</si>
  <si>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</si>
  <si>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</si>
  <si>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 con cálculo</t>
  </si>
  <si>
    <t>Sin cálculo</t>
  </si>
  <si>
    <t>CA</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</si>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</sst>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5">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name val="Calibri"/>
      <family val="2"/>
    </font>
    <font>
      <b/>
      <sz val="11"/>
      <color rgb="FF000000"/>
      <name val="Calibri"/>
      <family val="2"/>
    </font>
    <font>
      <sz val="11"/>
      <color rgb="FF000000"/>
      <name val="Calibri"/>
      <family val="2"/>
    </font>
    <font>
      <sz val="11"/>
      <name val="Calibri"/>
      <family val="2"/>
    </font>
    <font>
      <b/>
      <sz val="8"/>
      <name val="Calibri"/>
      <family val="2"/>
    </font>
    <font>
      <sz val="8"/>
      <name val="Calibri"/>
      <family val="2"/>
    </font>
    <font>
      <sz val="8"/>
      <color rgb="FF000000"/>
      <name val="Calibri"/>
      <family val="2"/>
    </font>
    <font>
      <sz val="9"/>
      <color rgb="FF000000"/>
      <name val="Calibri"/>
      <family val="2"/>
    </font>
    <font>
      <sz val="9"/>
      <name val="Calibri"/>
      <family val="2"/>
    </font>
    <font>
      <b/>
      <sz val="9"/>
      <color rgb="FF000000"/>
      <name val="Calibri"/>
      <family val="2"/>
    </font>
    <font>
      <b/>
      <sz val="9"/>
      <name val="Calibri"/>
      <family val="2"/>
    </font>
    <font>
      <sz val="9"/>
      <color rgb="FFFF0000"/>
      <name val="Calibri"/>
      <family val="2"/>
    </font>
    <font>
      <b/>
      <sz val="9"/>
      <color rgb="FFFFFFFF"/>
      <name val="Calibri"/>
      <family val="2"/>
    </font>
    <font>
      <b/>
      <sz val="9"/>
      <color rgb="FF000000"/>
      <name val="Calibri"/>
      <family val="2"/>
      <scheme val="minor"/>
    </font>
    <font>
      <sz val="9"/>
      <color rgb="FFFFFFFF"/>
      <name val="Calibri"/>
      <family val="2"/>
      <scheme val="minor"/>
    </font>
    <font>
      <sz val="9"/>
      <color rgb="FF000000"/>
      <name val="Calibri"/>
      <family val="2"/>
      <scheme val="minor"/>
    </font>
    <font>
      <b/>
      <sz val="11"/>
      <color rgb="FFFFFFFF"/>
      <name val="Calibri"/>
      <family val="2"/>
    </font>
    <font>
      <sz val="11"/>
      <color rgb="FFFFFFFF"/>
      <name val="Calibri"/>
      <family val="2"/>
    </font>
    <font>
      <b/>
      <sz val="10"/>
      <color rgb="FFFFFFFF"/>
      <name val="Calibri"/>
      <family val="2"/>
      <scheme val="minor"/>
    </font>
    <font>
      <b/>
      <sz val="11"/>
      <color rgb="FF000000"/>
      <name val="Calibri"/>
      <family val="2"/>
      <scheme val="minor"/>
    </font>
  </fonts>
  <fills count="27">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4F7F"/>
      </patternFill>
    </fill>
    <fill>
      <patternFill patternType="solid">
        <fgColor rgb="FF473626"/>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D9E1F2"/>
        <bgColor rgb="FF000000"/>
      </patternFill>
    </fill>
    <fill>
      <patternFill patternType="solid">
        <fgColor rgb="FFE2EFDA"/>
        <bgColor rgb="FF000000"/>
      </patternFill>
    </fill>
    <fill>
      <patternFill patternType="solid">
        <fgColor rgb="FFFCE4D6"/>
        <bgColor rgb="FF000000"/>
      </patternFill>
    </fill>
    <fill>
      <patternFill patternType="solid">
        <fgColor rgb="FF005CE6"/>
        <bgColor rgb="FF000000"/>
      </patternFill>
    </fill>
    <fill>
      <patternFill patternType="solid">
        <fgColor rgb="FF00A9E6"/>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4F7F"/>
        <bgColor rgb="FF000000"/>
      </patternFill>
    </fill>
    <fill>
      <patternFill patternType="solid">
        <fgColor rgb="FF473626"/>
        <bgColor rgb="FF000000"/>
      </patternFill>
    </fill>
    <fill>
      <patternFill patternType="solid">
        <fgColor rgb="FF4FAD5B"/>
      </patternFill>
    </fill>
    <fill>
      <patternFill patternType="solid">
        <fgColor rgb="FFFFFFFF"/>
        <bgColor indexed="64"/>
      </patternFill>
    </fill>
    <fill>
      <patternFill patternType="solid">
        <fgColor rgb="FF4FAD5B"/>
        <bgColor rgb="FF000000"/>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s>
  <cellStyleXfs count="1">
    <xf numFmtId="0" fontId="0" fillId="0" borderId="0"/>
  </cellStyleXfs>
  <cellXfs count="125">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5" fillId="0" borderId="0" xfId="0" applyFont="1" applyAlignment="1">
      <alignment horizontal="center" vertical="center"/>
    </xf>
    <xf numFmtId="165" fontId="5" fillId="0" borderId="0" xfId="0" applyNumberFormat="1" applyFont="1" applyAlignment="1">
      <alignment horizontal="center" vertical="center"/>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9"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xf numFmtId="0" fontId="6" fillId="0" borderId="0" xfId="0" applyFont="1" applyAlignment="1">
      <alignment horizontal="center"/>
    </xf>
    <xf numFmtId="165" fontId="7" fillId="0" borderId="0" xfId="0" applyNumberFormat="1" applyFont="1"/>
    <xf numFmtId="0" fontId="7" fillId="0" borderId="0" xfId="0" applyFont="1" applyAlignment="1">
      <alignment horizontal="left"/>
    </xf>
    <xf numFmtId="165" fontId="7" fillId="0" borderId="0" xfId="0" applyNumberFormat="1" applyFont="1" applyAlignment="1">
      <alignment horizontal="left"/>
    </xf>
    <xf numFmtId="0" fontId="8" fillId="0" borderId="0" xfId="0" applyFont="1"/>
    <xf numFmtId="165" fontId="8" fillId="0" borderId="0" xfId="0" applyNumberFormat="1" applyFont="1"/>
    <xf numFmtId="0" fontId="11"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horizontal="center" vertical="center" wrapText="1"/>
    </xf>
    <xf numFmtId="165" fontId="7" fillId="0" borderId="0" xfId="0" applyNumberFormat="1" applyFont="1" applyAlignment="1">
      <alignment vertical="center" wrapText="1"/>
    </xf>
    <xf numFmtId="0" fontId="12" fillId="14" borderId="1" xfId="0" applyFont="1" applyFill="1" applyBorder="1" applyAlignment="1">
      <alignment horizontal="left" vertical="center" wrapText="1"/>
    </xf>
    <xf numFmtId="0" fontId="13" fillId="15" borderId="1" xfId="0" applyFont="1" applyFill="1" applyBorder="1" applyAlignment="1">
      <alignment horizontal="left" vertical="center" wrapText="1"/>
    </xf>
    <xf numFmtId="0" fontId="12" fillId="16" borderId="1" xfId="0" applyFont="1" applyFill="1" applyBorder="1" applyAlignment="1">
      <alignment horizontal="left" wrapText="1"/>
    </xf>
    <xf numFmtId="0" fontId="14" fillId="0" borderId="2" xfId="0" applyFont="1" applyBorder="1" applyAlignment="1">
      <alignment horizontal="center" vertical="center" wrapText="1"/>
    </xf>
    <xf numFmtId="0" fontId="15" fillId="10" borderId="2" xfId="0" applyFont="1" applyFill="1" applyBorder="1" applyAlignment="1">
      <alignment horizontal="center" vertical="center" wrapText="1"/>
    </xf>
    <xf numFmtId="0" fontId="15" fillId="11" borderId="2" xfId="0" applyFont="1" applyFill="1" applyBorder="1" applyAlignment="1">
      <alignment horizontal="center" vertical="center"/>
    </xf>
    <xf numFmtId="0" fontId="15" fillId="10" borderId="2" xfId="0" applyFont="1" applyFill="1" applyBorder="1" applyAlignment="1">
      <alignment horizontal="center" vertical="center"/>
    </xf>
    <xf numFmtId="0" fontId="14" fillId="12" borderId="2" xfId="0" applyFont="1" applyFill="1" applyBorder="1" applyAlignment="1">
      <alignment horizontal="center" vertical="center"/>
    </xf>
    <xf numFmtId="0" fontId="15" fillId="12" borderId="2" xfId="0" applyFont="1" applyFill="1" applyBorder="1" applyAlignment="1">
      <alignment horizontal="center" vertical="center"/>
    </xf>
    <xf numFmtId="165" fontId="14" fillId="12" borderId="2" xfId="0" applyNumberFormat="1" applyFont="1" applyFill="1" applyBorder="1" applyAlignment="1">
      <alignment horizontal="center" vertical="center" wrapText="1"/>
    </xf>
    <xf numFmtId="0" fontId="14" fillId="13" borderId="0" xfId="0" applyFont="1" applyFill="1" applyAlignment="1">
      <alignment horizontal="center" vertical="center" wrapText="1"/>
    </xf>
    <xf numFmtId="0" fontId="12" fillId="0" borderId="2" xfId="0" applyFont="1" applyBorder="1" applyAlignment="1">
      <alignment horizontal="center" vertical="center"/>
    </xf>
    <xf numFmtId="0" fontId="12" fillId="14" borderId="1" xfId="0" applyFont="1" applyFill="1" applyBorder="1" applyAlignment="1">
      <alignment horizontal="center"/>
    </xf>
    <xf numFmtId="0" fontId="16" fillId="14" borderId="1" xfId="0" applyFont="1" applyFill="1" applyBorder="1" applyAlignment="1">
      <alignment horizontal="center"/>
    </xf>
    <xf numFmtId="0" fontId="16" fillId="15" borderId="1" xfId="0" applyFont="1" applyFill="1" applyBorder="1" applyAlignment="1">
      <alignment horizontal="center"/>
    </xf>
    <xf numFmtId="0" fontId="12" fillId="15" borderId="1" xfId="0" applyFont="1" applyFill="1" applyBorder="1" applyAlignment="1">
      <alignment horizontal="center"/>
    </xf>
    <xf numFmtId="0" fontId="13" fillId="0" borderId="2" xfId="0" applyFont="1" applyBorder="1" applyAlignment="1">
      <alignment horizontal="center" vertical="center" wrapText="1"/>
    </xf>
    <xf numFmtId="165" fontId="15" fillId="12" borderId="2" xfId="0" applyNumberFormat="1" applyFont="1" applyFill="1" applyBorder="1" applyAlignment="1">
      <alignment horizontal="center" vertical="center" wrapText="1"/>
    </xf>
    <xf numFmtId="0" fontId="15" fillId="13" borderId="0" xfId="0" applyFont="1" applyFill="1" applyAlignment="1">
      <alignment horizontal="center" vertical="center" wrapText="1"/>
    </xf>
    <xf numFmtId="0" fontId="12" fillId="16" borderId="1" xfId="0" applyFont="1" applyFill="1" applyBorder="1" applyAlignment="1">
      <alignment horizontal="center" wrapText="1"/>
    </xf>
    <xf numFmtId="0" fontId="16" fillId="16" borderId="1" xfId="0" applyFont="1" applyFill="1" applyBorder="1" applyAlignment="1">
      <alignment horizontal="center" wrapText="1"/>
    </xf>
    <xf numFmtId="0" fontId="14" fillId="13" borderId="0" xfId="0" applyFont="1" applyFill="1" applyAlignment="1">
      <alignment horizontal="center" vertical="center"/>
    </xf>
    <xf numFmtId="0" fontId="13" fillId="14" borderId="2" xfId="0" applyFont="1" applyFill="1" applyBorder="1" applyAlignment="1">
      <alignment horizontal="center" vertical="center" wrapText="1"/>
    </xf>
    <xf numFmtId="0" fontId="13" fillId="15"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5" fillId="12" borderId="2" xfId="0" applyFont="1" applyFill="1" applyBorder="1" applyAlignment="1">
      <alignment horizontal="center" vertical="center" wrapText="1"/>
    </xf>
    <xf numFmtId="0" fontId="14" fillId="12" borderId="2" xfId="0" applyFont="1" applyFill="1" applyBorder="1" applyAlignment="1">
      <alignment horizontal="center" vertical="center" wrapText="1"/>
    </xf>
    <xf numFmtId="165" fontId="14" fillId="12" borderId="2" xfId="0" applyNumberFormat="1" applyFont="1" applyFill="1" applyBorder="1" applyAlignment="1">
      <alignment horizontal="center" vertical="center"/>
    </xf>
    <xf numFmtId="0" fontId="15" fillId="13" borderId="3" xfId="0" applyFont="1" applyFill="1" applyBorder="1" applyAlignment="1">
      <alignment horizontal="center" vertical="center" wrapText="1"/>
    </xf>
    <xf numFmtId="0" fontId="15" fillId="0" borderId="0" xfId="0" applyFont="1" applyAlignment="1">
      <alignment horizontal="center" vertical="center"/>
    </xf>
    <xf numFmtId="165" fontId="15" fillId="0" borderId="0" xfId="0" applyNumberFormat="1" applyFont="1" applyAlignment="1">
      <alignment horizontal="center" vertical="center" wrapText="1"/>
    </xf>
    <xf numFmtId="0" fontId="14" fillId="0" borderId="0" xfId="0" applyFont="1" applyAlignment="1">
      <alignment horizontal="center" vertical="center"/>
    </xf>
    <xf numFmtId="0" fontId="15" fillId="13" borderId="0" xfId="0" applyFont="1" applyFill="1" applyAlignment="1">
      <alignment horizontal="center" vertical="center"/>
    </xf>
    <xf numFmtId="165" fontId="15" fillId="0" borderId="0" xfId="0" applyNumberFormat="1" applyFont="1" applyAlignment="1">
      <alignment horizontal="center" vertical="center"/>
    </xf>
    <xf numFmtId="0" fontId="15" fillId="13" borderId="4" xfId="0" applyFont="1" applyFill="1" applyBorder="1" applyAlignment="1">
      <alignment horizontal="center" wrapText="1"/>
    </xf>
    <xf numFmtId="0" fontId="15" fillId="13" borderId="4" xfId="0" applyFont="1" applyFill="1" applyBorder="1" applyAlignment="1">
      <alignment horizontal="center" vertical="center" wrapText="1"/>
    </xf>
    <xf numFmtId="0" fontId="15" fillId="13" borderId="4" xfId="0" applyFont="1" applyFill="1" applyBorder="1" applyAlignment="1">
      <alignment horizontal="center" vertical="center"/>
    </xf>
    <xf numFmtId="0" fontId="15" fillId="0" borderId="0" xfId="0" applyFont="1" applyAlignment="1">
      <alignment horizontal="center"/>
    </xf>
    <xf numFmtId="0" fontId="18" fillId="13" borderId="1" xfId="0" applyFont="1" applyFill="1" applyBorder="1" applyAlignment="1">
      <alignment horizontal="center" vertical="center" wrapText="1"/>
    </xf>
    <xf numFmtId="0" fontId="19" fillId="17" borderId="1" xfId="0" applyFont="1" applyFill="1" applyBorder="1" applyAlignment="1">
      <alignment horizontal="center" vertical="center"/>
    </xf>
    <xf numFmtId="0" fontId="20" fillId="18" borderId="1" xfId="0" applyFont="1" applyFill="1" applyBorder="1" applyAlignment="1">
      <alignment horizontal="center" vertical="center"/>
    </xf>
    <xf numFmtId="0" fontId="20" fillId="19"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2" borderId="1" xfId="0" applyFont="1" applyFill="1" applyBorder="1" applyAlignment="1">
      <alignment horizontal="center" vertical="center"/>
    </xf>
    <xf numFmtId="0" fontId="19" fillId="23" borderId="1" xfId="0" applyFont="1" applyFill="1" applyBorder="1" applyAlignment="1">
      <alignment horizontal="center" vertical="center"/>
    </xf>
    <xf numFmtId="0" fontId="20" fillId="0" borderId="1" xfId="0" applyFont="1" applyBorder="1" applyAlignment="1">
      <alignment horizontal="center" vertical="center" wrapText="1"/>
    </xf>
    <xf numFmtId="0" fontId="21" fillId="24" borderId="1" xfId="0" applyFont="1" applyFill="1" applyBorder="1" applyAlignment="1">
      <alignment horizontal="center" vertical="center" wrapText="1"/>
    </xf>
    <xf numFmtId="0" fontId="21" fillId="24" borderId="6" xfId="0" applyFont="1" applyFill="1" applyBorder="1" applyAlignment="1">
      <alignment horizontal="center" vertical="center" wrapText="1"/>
    </xf>
    <xf numFmtId="0" fontId="7" fillId="0" borderId="1" xfId="0" applyFont="1" applyBorder="1" applyAlignment="1">
      <alignment horizontal="center" vertical="center" wrapText="1"/>
    </xf>
    <xf numFmtId="0" fontId="22" fillId="3" borderId="1" xfId="0" applyFont="1" applyFill="1" applyBorder="1" applyAlignment="1">
      <alignment horizontal="center" vertical="center"/>
    </xf>
    <xf numFmtId="0" fontId="22" fillId="3" borderId="7" xfId="0" applyFont="1" applyFill="1" applyBorder="1" applyAlignment="1">
      <alignment horizontal="center" vertical="center"/>
    </xf>
    <xf numFmtId="0" fontId="7" fillId="0" borderId="2" xfId="0" applyFont="1" applyBorder="1" applyAlignment="1">
      <alignment horizontal="center" vertical="center" wrapText="1"/>
    </xf>
    <xf numFmtId="0" fontId="7" fillId="25" borderId="2"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4" borderId="7" xfId="0" applyFont="1" applyFill="1" applyBorder="1" applyAlignment="1">
      <alignment horizontal="center" vertical="center"/>
    </xf>
    <xf numFmtId="4" fontId="7" fillId="25" borderId="2"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7" xfId="0" applyFont="1" applyFill="1" applyBorder="1" applyAlignment="1">
      <alignment horizontal="center" vertical="center"/>
    </xf>
    <xf numFmtId="0" fontId="7" fillId="6" borderId="7" xfId="0" applyFont="1" applyFill="1" applyBorder="1" applyAlignment="1">
      <alignment horizontal="center" vertical="center"/>
    </xf>
    <xf numFmtId="0" fontId="7" fillId="7" borderId="1" xfId="0" applyFont="1" applyFill="1" applyBorder="1" applyAlignment="1">
      <alignment horizontal="center" vertical="center"/>
    </xf>
    <xf numFmtId="0" fontId="7" fillId="7" borderId="7" xfId="0" applyFont="1" applyFill="1" applyBorder="1" applyAlignment="1">
      <alignment horizontal="center" vertical="center"/>
    </xf>
    <xf numFmtId="0" fontId="7" fillId="8" borderId="7" xfId="0" applyFont="1" applyFill="1" applyBorder="1" applyAlignment="1">
      <alignment horizontal="center" vertical="center"/>
    </xf>
    <xf numFmtId="0" fontId="22" fillId="9" borderId="7" xfId="0" applyFont="1" applyFill="1" applyBorder="1" applyAlignment="1">
      <alignment horizontal="center" vertical="center"/>
    </xf>
    <xf numFmtId="0" fontId="23" fillId="26" borderId="6" xfId="0" applyFont="1" applyFill="1" applyBorder="1" applyAlignment="1">
      <alignment horizontal="center" vertical="center" wrapText="1"/>
    </xf>
    <xf numFmtId="0" fontId="3" fillId="3" borderId="2" xfId="0" applyFont="1" applyFill="1" applyBorder="1" applyAlignment="1">
      <alignment horizontal="center" vertical="center"/>
    </xf>
    <xf numFmtId="0" fontId="4" fillId="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6" borderId="2" xfId="0" applyFont="1" applyFill="1" applyBorder="1" applyAlignment="1">
      <alignment horizontal="center" vertical="center"/>
    </xf>
    <xf numFmtId="0" fontId="4" fillId="7" borderId="2" xfId="0" applyFont="1" applyFill="1" applyBorder="1" applyAlignment="1">
      <alignment horizontal="center" vertical="center"/>
    </xf>
    <xf numFmtId="0" fontId="4" fillId="8" borderId="2" xfId="0" applyFont="1" applyFill="1" applyBorder="1" applyAlignment="1">
      <alignment horizontal="center" vertical="center"/>
    </xf>
    <xf numFmtId="0" fontId="3" fillId="9" borderId="2" xfId="0" applyFont="1" applyFill="1" applyBorder="1" applyAlignment="1">
      <alignment horizontal="center" vertical="center"/>
    </xf>
    <xf numFmtId="0" fontId="8" fillId="0" borderId="2" xfId="0" applyFont="1" applyBorder="1" applyAlignment="1">
      <alignment horizontal="center" vertical="center"/>
    </xf>
    <xf numFmtId="2" fontId="0" fillId="0" borderId="0" xfId="0" applyNumberFormat="1"/>
    <xf numFmtId="0" fontId="7" fillId="0" borderId="1" xfId="0" applyFont="1" applyBorder="1" applyAlignment="1">
      <alignment horizontal="right"/>
    </xf>
    <xf numFmtId="2" fontId="0" fillId="0" borderId="1" xfId="0" applyNumberFormat="1" applyBorder="1"/>
    <xf numFmtId="0" fontId="7" fillId="0" borderId="1" xfId="0" applyFont="1" applyBorder="1"/>
    <xf numFmtId="2" fontId="24" fillId="0" borderId="1" xfId="0" applyNumberFormat="1" applyFont="1" applyBorder="1"/>
    <xf numFmtId="0" fontId="24" fillId="0" borderId="1" xfId="0" applyFont="1" applyBorder="1"/>
    <xf numFmtId="0" fontId="0" fillId="0" borderId="11" xfId="0" applyBorder="1" applyAlignment="1">
      <alignment horizontal="center"/>
    </xf>
    <xf numFmtId="0" fontId="7" fillId="6" borderId="1" xfId="0" applyFont="1" applyFill="1" applyBorder="1" applyAlignment="1">
      <alignment horizontal="center" vertical="center"/>
    </xf>
    <xf numFmtId="0" fontId="7" fillId="8" borderId="1" xfId="0" applyFont="1" applyFill="1" applyBorder="1" applyAlignment="1">
      <alignment horizontal="center" vertical="center"/>
    </xf>
    <xf numFmtId="0" fontId="22" fillId="9" borderId="1" xfId="0" applyFont="1" applyFill="1"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0" fontId="1" fillId="2" borderId="1"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1" xfId="0" applyFont="1" applyBorder="1" applyAlignment="1">
      <alignment horizontal="center" vertical="center"/>
    </xf>
    <xf numFmtId="0" fontId="5" fillId="0" borderId="2" xfId="0" applyFont="1" applyBorder="1" applyAlignment="1">
      <alignment horizontal="center" vertical="center"/>
    </xf>
    <xf numFmtId="0" fontId="5" fillId="0" borderId="11" xfId="0" applyFont="1" applyBorder="1" applyAlignment="1">
      <alignment horizontal="center" vertical="center"/>
    </xf>
    <xf numFmtId="0" fontId="23" fillId="26" borderId="6" xfId="0" applyFont="1" applyFill="1" applyBorder="1" applyAlignment="1">
      <alignment horizontal="center" vertical="center" wrapText="1"/>
    </xf>
    <xf numFmtId="0" fontId="23" fillId="26" borderId="8" xfId="0" applyFont="1" applyFill="1" applyBorder="1" applyAlignment="1">
      <alignment horizontal="center" vertical="center" wrapText="1"/>
    </xf>
    <xf numFmtId="0" fontId="23" fillId="26" borderId="7" xfId="0" applyFont="1" applyFill="1" applyBorder="1" applyAlignment="1">
      <alignment horizontal="center" vertical="center"/>
    </xf>
    <xf numFmtId="0" fontId="23" fillId="26" borderId="9" xfId="0" applyFont="1" applyFill="1" applyBorder="1" applyAlignment="1">
      <alignment horizontal="center" vertical="center"/>
    </xf>
    <xf numFmtId="0" fontId="23" fillId="26" borderId="10" xfId="0" applyFont="1" applyFill="1" applyBorder="1" applyAlignment="1">
      <alignment horizontal="center" vertical="center"/>
    </xf>
    <xf numFmtId="0" fontId="23" fillId="26" borderId="7" xfId="0" applyFont="1" applyFill="1" applyBorder="1" applyAlignment="1">
      <alignment horizontal="center" vertical="center" wrapText="1"/>
    </xf>
    <xf numFmtId="0" fontId="23" fillId="26" borderId="10" xfId="0" applyFont="1" applyFill="1" applyBorder="1" applyAlignment="1">
      <alignment horizontal="center" vertical="center" wrapText="1"/>
    </xf>
  </cellXfs>
  <cellStyles count="1">
    <cellStyle name="Normal" xfId="0" builtinId="0"/>
  </cellStyles>
  <dxfs count="39">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104775</xdr:colOff>
      <xdr:row>0</xdr:row>
      <xdr:rowOff>38100</xdr:rowOff>
    </xdr:from>
    <xdr:to>
      <xdr:col>19</xdr:col>
      <xdr:colOff>152400</xdr:colOff>
      <xdr:row>6</xdr:row>
      <xdr:rowOff>1013140</xdr:rowOff>
    </xdr:to>
    <xdr:pic>
      <xdr:nvPicPr>
        <xdr:cNvPr id="3" name="Imagen 2">
          <a:extLst>
            <a:ext uri="{FF2B5EF4-FFF2-40B4-BE49-F238E27FC236}">
              <a16:creationId xmlns:a16="http://schemas.microsoft.com/office/drawing/2014/main" id="{6F92FDCB-38D6-C8A8-FCB4-DF9A79D9C8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63300" y="38100"/>
          <a:ext cx="9191625" cy="649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CCABC-ADCB-4AB3-8DDB-23F76737E41C}">
  <dimension ref="A1:G16"/>
  <sheetViews>
    <sheetView tabSelected="1" topLeftCell="B1" workbookViewId="0">
      <selection activeCell="V8" sqref="V8"/>
    </sheetView>
  </sheetViews>
  <sheetFormatPr defaultColWidth="11.42578125" defaultRowHeight="15"/>
  <cols>
    <col min="1" max="1" width="11.5703125" customWidth="1"/>
    <col min="2" max="3" width="15.7109375" customWidth="1"/>
    <col min="4" max="4" width="75.7109375" customWidth="1"/>
    <col min="5" max="7" width="15.7109375" customWidth="1"/>
  </cols>
  <sheetData>
    <row r="1" spans="1:7" ht="30">
      <c r="A1" s="75" t="s">
        <v>0</v>
      </c>
      <c r="B1" s="75" t="s">
        <v>1</v>
      </c>
      <c r="C1" s="75" t="s">
        <v>2</v>
      </c>
      <c r="D1" s="76" t="s">
        <v>3</v>
      </c>
      <c r="E1" s="76" t="s">
        <v>4</v>
      </c>
      <c r="F1" s="76" t="s">
        <v>5</v>
      </c>
      <c r="G1" s="76" t="s">
        <v>6</v>
      </c>
    </row>
    <row r="2" spans="1:7" ht="75">
      <c r="A2" s="77">
        <v>1</v>
      </c>
      <c r="B2" s="78" t="s">
        <v>7</v>
      </c>
      <c r="C2" s="79" t="s">
        <v>8</v>
      </c>
      <c r="D2" s="80" t="s">
        <v>9</v>
      </c>
      <c r="E2" s="81">
        <v>2</v>
      </c>
      <c r="F2" s="81">
        <v>60.11</v>
      </c>
      <c r="G2" s="81">
        <v>0.01</v>
      </c>
    </row>
    <row r="3" spans="1:7" ht="75">
      <c r="A3" s="77">
        <v>2</v>
      </c>
      <c r="B3" s="82" t="s">
        <v>10</v>
      </c>
      <c r="C3" s="83" t="s">
        <v>11</v>
      </c>
      <c r="D3" s="80" t="s">
        <v>12</v>
      </c>
      <c r="E3" s="81">
        <v>30</v>
      </c>
      <c r="F3" s="84">
        <v>6855.18</v>
      </c>
      <c r="G3" s="81">
        <v>1.48</v>
      </c>
    </row>
    <row r="4" spans="1:7" ht="75">
      <c r="A4" s="77">
        <v>3</v>
      </c>
      <c r="B4" s="85" t="s">
        <v>13</v>
      </c>
      <c r="C4" s="86" t="s">
        <v>14</v>
      </c>
      <c r="D4" s="80" t="s">
        <v>15</v>
      </c>
      <c r="E4" s="81">
        <v>34</v>
      </c>
      <c r="F4" s="84">
        <v>39515.93</v>
      </c>
      <c r="G4" s="81">
        <v>8.5500000000000007</v>
      </c>
    </row>
    <row r="5" spans="1:7" ht="90">
      <c r="A5" s="77">
        <v>4</v>
      </c>
      <c r="B5" s="108" t="s">
        <v>16</v>
      </c>
      <c r="C5" s="87" t="s">
        <v>17</v>
      </c>
      <c r="D5" s="80" t="s">
        <v>18</v>
      </c>
      <c r="E5" s="81">
        <v>88</v>
      </c>
      <c r="F5" s="84">
        <v>21447.5</v>
      </c>
      <c r="G5" s="81">
        <v>4.6399999999999997</v>
      </c>
    </row>
    <row r="6" spans="1:7" ht="90">
      <c r="A6" s="77">
        <v>5</v>
      </c>
      <c r="B6" s="108" t="s">
        <v>16</v>
      </c>
      <c r="C6" s="87" t="s">
        <v>19</v>
      </c>
      <c r="D6" s="80" t="s">
        <v>20</v>
      </c>
      <c r="E6" s="81">
        <v>41</v>
      </c>
      <c r="F6" s="84">
        <v>6931.4</v>
      </c>
      <c r="G6" s="81">
        <v>1.5</v>
      </c>
    </row>
    <row r="7" spans="1:7" ht="90">
      <c r="A7" s="77">
        <v>6</v>
      </c>
      <c r="B7" s="88" t="s">
        <v>21</v>
      </c>
      <c r="C7" s="89" t="s">
        <v>22</v>
      </c>
      <c r="D7" s="80" t="s">
        <v>23</v>
      </c>
      <c r="E7" s="81">
        <v>25</v>
      </c>
      <c r="F7" s="84">
        <v>58878.55</v>
      </c>
      <c r="G7" s="81">
        <v>12.74</v>
      </c>
    </row>
    <row r="8" spans="1:7" ht="75">
      <c r="A8" s="77">
        <v>7</v>
      </c>
      <c r="B8" s="109" t="s">
        <v>24</v>
      </c>
      <c r="C8" s="90" t="s">
        <v>25</v>
      </c>
      <c r="D8" s="80" t="s">
        <v>26</v>
      </c>
      <c r="E8" s="81">
        <v>2</v>
      </c>
      <c r="F8" s="81">
        <v>880.73</v>
      </c>
      <c r="G8" s="81">
        <v>0.19</v>
      </c>
    </row>
    <row r="9" spans="1:7" ht="75">
      <c r="A9" s="77">
        <v>8</v>
      </c>
      <c r="B9" s="109" t="s">
        <v>24</v>
      </c>
      <c r="C9" s="90" t="s">
        <v>27</v>
      </c>
      <c r="D9" s="80" t="s">
        <v>28</v>
      </c>
      <c r="E9" s="81">
        <v>10</v>
      </c>
      <c r="F9" s="84">
        <v>12277.28</v>
      </c>
      <c r="G9" s="81">
        <v>2.66</v>
      </c>
    </row>
    <row r="10" spans="1:7" ht="90">
      <c r="A10" s="77">
        <v>9</v>
      </c>
      <c r="B10" s="109" t="s">
        <v>24</v>
      </c>
      <c r="C10" s="90" t="s">
        <v>29</v>
      </c>
      <c r="D10" s="80" t="s">
        <v>30</v>
      </c>
      <c r="E10" s="81">
        <v>47</v>
      </c>
      <c r="F10" s="84">
        <v>201164.01</v>
      </c>
      <c r="G10" s="81">
        <v>43.54</v>
      </c>
    </row>
    <row r="11" spans="1:7" ht="90">
      <c r="A11" s="77">
        <v>10</v>
      </c>
      <c r="B11" s="109" t="s">
        <v>24</v>
      </c>
      <c r="C11" s="90" t="s">
        <v>31</v>
      </c>
      <c r="D11" s="80" t="s">
        <v>32</v>
      </c>
      <c r="E11" s="81">
        <v>41</v>
      </c>
      <c r="F11" s="84">
        <v>112438.56</v>
      </c>
      <c r="G11" s="81">
        <v>24.33</v>
      </c>
    </row>
    <row r="12" spans="1:7" ht="90">
      <c r="A12" s="77">
        <v>11</v>
      </c>
      <c r="B12" s="110" t="s">
        <v>33</v>
      </c>
      <c r="C12" s="91" t="s">
        <v>34</v>
      </c>
      <c r="D12" s="80" t="s">
        <v>35</v>
      </c>
      <c r="E12" s="81">
        <v>2</v>
      </c>
      <c r="F12" s="81">
        <v>0.38</v>
      </c>
      <c r="G12" s="81">
        <v>0</v>
      </c>
    </row>
    <row r="13" spans="1:7" ht="105">
      <c r="A13" s="77">
        <v>12</v>
      </c>
      <c r="B13" s="110" t="s">
        <v>33</v>
      </c>
      <c r="C13" s="91" t="s">
        <v>36</v>
      </c>
      <c r="D13" s="80" t="s">
        <v>37</v>
      </c>
      <c r="E13" s="81">
        <v>7</v>
      </c>
      <c r="F13" s="81">
        <v>638.77</v>
      </c>
      <c r="G13" s="81">
        <v>0.14000000000000001</v>
      </c>
    </row>
    <row r="14" spans="1:7" ht="90">
      <c r="A14" s="77">
        <v>13</v>
      </c>
      <c r="B14" s="110" t="s">
        <v>33</v>
      </c>
      <c r="C14" s="91" t="s">
        <v>38</v>
      </c>
      <c r="D14" s="80" t="s">
        <v>39</v>
      </c>
      <c r="E14" s="81">
        <v>7</v>
      </c>
      <c r="F14" s="81">
        <v>864.65</v>
      </c>
      <c r="G14" s="81">
        <v>0.19</v>
      </c>
    </row>
    <row r="15" spans="1:7" ht="90">
      <c r="A15" s="77">
        <v>14</v>
      </c>
      <c r="B15" s="110" t="s">
        <v>33</v>
      </c>
      <c r="C15" s="91" t="s">
        <v>40</v>
      </c>
      <c r="D15" s="80" t="s">
        <v>41</v>
      </c>
      <c r="E15" s="81">
        <v>2</v>
      </c>
      <c r="F15" s="81">
        <v>78.56</v>
      </c>
      <c r="G15" s="81">
        <v>0.02</v>
      </c>
    </row>
    <row r="16" spans="1:7" ht="90">
      <c r="A16" s="77">
        <v>15</v>
      </c>
      <c r="B16" s="110" t="s">
        <v>33</v>
      </c>
      <c r="C16" s="91" t="s">
        <v>42</v>
      </c>
      <c r="D16" s="80" t="s">
        <v>43</v>
      </c>
      <c r="E16" s="81">
        <v>1</v>
      </c>
      <c r="F16" s="81">
        <v>16.14</v>
      </c>
      <c r="G16" s="81">
        <v>0</v>
      </c>
    </row>
  </sheetData>
  <mergeCells count="3">
    <mergeCell ref="B5:B6"/>
    <mergeCell ref="B8:B11"/>
    <mergeCell ref="B12:B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topLeftCell="A4" workbookViewId="0">
      <selection activeCell="A13" sqref="A13:A15"/>
    </sheetView>
  </sheetViews>
  <sheetFormatPr defaultColWidth="11.42578125" defaultRowHeight="15"/>
  <cols>
    <col min="4" max="4" width="20.7109375" customWidth="1"/>
  </cols>
  <sheetData>
    <row r="1" spans="1:4" ht="48" customHeight="1">
      <c r="A1" s="113" t="s">
        <v>336</v>
      </c>
      <c r="B1" s="113" t="s">
        <v>348</v>
      </c>
      <c r="C1" s="113"/>
      <c r="D1" s="113"/>
    </row>
    <row r="2" spans="1:4">
      <c r="A2" s="113" t="s">
        <v>338</v>
      </c>
      <c r="B2" s="1" t="s">
        <v>339</v>
      </c>
      <c r="C2" s="1" t="s">
        <v>340</v>
      </c>
      <c r="D2" s="1" t="s">
        <v>341</v>
      </c>
    </row>
    <row r="3" spans="1:4">
      <c r="A3" s="3" t="s">
        <v>8</v>
      </c>
      <c r="B3" s="2">
        <v>21.848500000000001</v>
      </c>
      <c r="C3" s="2">
        <v>185.74019999999999</v>
      </c>
      <c r="D3" s="2"/>
    </row>
    <row r="4" spans="1:4">
      <c r="A4" s="4" t="s">
        <v>11</v>
      </c>
      <c r="B4" s="2">
        <v>19.701899999999998</v>
      </c>
      <c r="C4" s="2">
        <v>195.5564</v>
      </c>
      <c r="D4" s="2"/>
    </row>
    <row r="5" spans="1:4">
      <c r="A5" s="5" t="s">
        <v>14</v>
      </c>
      <c r="B5" s="2">
        <v>20.923500000000001</v>
      </c>
      <c r="C5" s="2">
        <v>212.21420000000001</v>
      </c>
      <c r="D5" s="2"/>
    </row>
    <row r="6" spans="1:4">
      <c r="A6" s="6" t="s">
        <v>17</v>
      </c>
      <c r="B6" s="2">
        <v>21.1236</v>
      </c>
      <c r="C6" s="2">
        <v>215.82570000000001</v>
      </c>
      <c r="D6" s="2"/>
    </row>
    <row r="7" spans="1:4">
      <c r="A7" s="6" t="s">
        <v>19</v>
      </c>
      <c r="B7" s="2">
        <v>14.010999999999999</v>
      </c>
      <c r="C7" s="2">
        <v>142.10329999999999</v>
      </c>
      <c r="D7" s="2"/>
    </row>
    <row r="8" spans="1:4">
      <c r="A8" s="7" t="s">
        <v>22</v>
      </c>
      <c r="B8" s="2">
        <v>22.761500000000002</v>
      </c>
      <c r="C8" s="2">
        <v>221.36580000000001</v>
      </c>
      <c r="D8" s="2"/>
    </row>
    <row r="9" spans="1:4">
      <c r="A9" s="8" t="s">
        <v>25</v>
      </c>
      <c r="B9" s="2">
        <v>25.1966</v>
      </c>
      <c r="C9" s="2">
        <v>211.30719999999999</v>
      </c>
      <c r="D9" s="2"/>
    </row>
    <row r="10" spans="1:4">
      <c r="A10" s="8" t="s">
        <v>27</v>
      </c>
      <c r="B10" s="2">
        <v>25.812200000000001</v>
      </c>
      <c r="C10" s="2">
        <v>227.8998</v>
      </c>
      <c r="D10" s="2"/>
    </row>
    <row r="11" spans="1:4">
      <c r="A11" s="8" t="s">
        <v>29</v>
      </c>
      <c r="B11" s="2">
        <v>34.794699999999999</v>
      </c>
      <c r="C11" s="2">
        <v>227.1936</v>
      </c>
      <c r="D11" s="2"/>
    </row>
    <row r="12" spans="1:4">
      <c r="A12" s="8" t="s">
        <v>31</v>
      </c>
      <c r="B12" s="2">
        <v>35.505600000000001</v>
      </c>
      <c r="C12" s="2">
        <v>228.09719999999999</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25.3568</v>
      </c>
      <c r="C16" s="2">
        <v>29.692499999999999</v>
      </c>
      <c r="D16" s="2"/>
    </row>
    <row r="17" spans="1:4">
      <c r="A17" s="9" t="s">
        <v>42</v>
      </c>
      <c r="B17" s="2">
        <v>35.518000000000001</v>
      </c>
      <c r="C17" s="2">
        <v>42.022799999999997</v>
      </c>
      <c r="D17"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FC4E-CEE5-43EE-BE0A-1B6A84A835E1}">
  <dimension ref="A1:J21"/>
  <sheetViews>
    <sheetView workbookViewId="0">
      <selection activeCell="I8" sqref="I8"/>
    </sheetView>
  </sheetViews>
  <sheetFormatPr defaultColWidth="11.42578125" defaultRowHeight="15"/>
  <cols>
    <col min="2" max="2" width="14.140625" customWidth="1"/>
  </cols>
  <sheetData>
    <row r="1" spans="1:10">
      <c r="A1" s="118" t="s">
        <v>336</v>
      </c>
      <c r="B1" s="118" t="s">
        <v>349</v>
      </c>
      <c r="C1" s="120" t="s">
        <v>350</v>
      </c>
      <c r="D1" s="121"/>
      <c r="E1" s="121"/>
      <c r="F1" s="121"/>
      <c r="G1" s="121"/>
      <c r="H1" s="122"/>
    </row>
    <row r="2" spans="1:10" ht="25.5" customHeight="1">
      <c r="A2" s="119"/>
      <c r="B2" s="119"/>
      <c r="C2" s="123" t="s">
        <v>351</v>
      </c>
      <c r="D2" s="124"/>
      <c r="E2" s="123" t="s">
        <v>352</v>
      </c>
      <c r="F2" s="124"/>
      <c r="G2" s="123" t="s">
        <v>353</v>
      </c>
      <c r="H2" s="124"/>
    </row>
    <row r="3" spans="1:10">
      <c r="A3" s="119"/>
      <c r="B3" s="119"/>
      <c r="C3" s="92" t="s">
        <v>354</v>
      </c>
      <c r="D3" s="92" t="s">
        <v>355</v>
      </c>
      <c r="E3" s="92" t="s">
        <v>354</v>
      </c>
      <c r="F3" s="92" t="s">
        <v>355</v>
      </c>
      <c r="G3" s="92" t="s">
        <v>354</v>
      </c>
      <c r="H3" s="92" t="s">
        <v>355</v>
      </c>
    </row>
    <row r="4" spans="1:10">
      <c r="A4" s="93" t="s">
        <v>8</v>
      </c>
      <c r="B4" s="107" t="s">
        <v>356</v>
      </c>
      <c r="C4" s="102">
        <v>59.66</v>
      </c>
      <c r="D4" s="103">
        <f>+C4/$C$16*100</f>
        <v>2.4772393770610791E-2</v>
      </c>
      <c r="E4" s="104">
        <v>0.45</v>
      </c>
      <c r="F4" s="103">
        <f>+E4/$E$16*100</f>
        <v>9.4086948885696905E-3</v>
      </c>
      <c r="G4" s="104"/>
      <c r="H4" s="103">
        <f>+G4/$G$16*100</f>
        <v>0</v>
      </c>
    </row>
    <row r="5" spans="1:10">
      <c r="A5" s="94" t="s">
        <v>11</v>
      </c>
      <c r="B5" s="107" t="s">
        <v>356</v>
      </c>
      <c r="C5" s="102">
        <v>4826.53</v>
      </c>
      <c r="D5" s="103">
        <f t="shared" ref="D5:D15" si="0">+C5/$C$16*100</f>
        <v>2.0041016041848154</v>
      </c>
      <c r="E5" s="104">
        <v>274.52</v>
      </c>
      <c r="F5" s="103">
        <f t="shared" ref="F5:F15" si="1">+E5/$E$16*100</f>
        <v>5.73972204624478</v>
      </c>
      <c r="G5" s="104">
        <v>1322.72</v>
      </c>
      <c r="H5" s="103">
        <f t="shared" ref="H5:H15" si="2">+G5/$G$16*100</f>
        <v>0.73683566094752628</v>
      </c>
    </row>
    <row r="6" spans="1:10">
      <c r="A6" s="95" t="s">
        <v>14</v>
      </c>
      <c r="B6" s="107" t="s">
        <v>356</v>
      </c>
      <c r="C6" s="102">
        <v>22758.240000000002</v>
      </c>
      <c r="D6" s="103">
        <f t="shared" si="0"/>
        <v>9.4498170098234215</v>
      </c>
      <c r="E6" s="104">
        <v>2.0699999999999998</v>
      </c>
      <c r="F6" s="103">
        <f t="shared" si="1"/>
        <v>4.327999648742057E-2</v>
      </c>
      <c r="G6" s="104">
        <v>13864.57</v>
      </c>
      <c r="H6" s="103">
        <f t="shared" si="2"/>
        <v>7.723410547737422</v>
      </c>
    </row>
    <row r="7" spans="1:10">
      <c r="A7" s="96" t="s">
        <v>17</v>
      </c>
      <c r="B7" s="107" t="s">
        <v>356</v>
      </c>
      <c r="C7" s="102">
        <v>6406.38</v>
      </c>
      <c r="D7" s="103">
        <f t="shared" si="0"/>
        <v>2.6600966812632509</v>
      </c>
      <c r="E7" s="104">
        <v>1851.21</v>
      </c>
      <c r="F7" s="103">
        <f t="shared" si="1"/>
        <v>38.705489032597988</v>
      </c>
      <c r="G7" s="104">
        <v>9224.91</v>
      </c>
      <c r="H7" s="103">
        <f t="shared" si="2"/>
        <v>5.138837136379161</v>
      </c>
    </row>
    <row r="8" spans="1:10">
      <c r="A8" s="96" t="s">
        <v>19</v>
      </c>
      <c r="B8" s="107" t="s">
        <v>356</v>
      </c>
      <c r="C8" s="102">
        <v>1520.48</v>
      </c>
      <c r="D8" s="103">
        <f t="shared" si="0"/>
        <v>0.63134309889940154</v>
      </c>
      <c r="E8" s="104">
        <v>918.26</v>
      </c>
      <c r="F8" s="103">
        <f t="shared" si="1"/>
        <v>19.199173707506674</v>
      </c>
      <c r="G8" s="104">
        <v>2730.68</v>
      </c>
      <c r="H8" s="103">
        <f t="shared" si="2"/>
        <v>1.5211551973480335</v>
      </c>
    </row>
    <row r="9" spans="1:10">
      <c r="A9" s="97" t="s">
        <v>22</v>
      </c>
      <c r="B9" s="107" t="s">
        <v>356</v>
      </c>
      <c r="C9" s="102">
        <v>43533.66</v>
      </c>
      <c r="D9" s="103">
        <f t="shared" si="0"/>
        <v>18.076315249679652</v>
      </c>
      <c r="E9" s="104">
        <v>1652.79</v>
      </c>
      <c r="F9" s="103">
        <f t="shared" si="1"/>
        <v>34.556881833064658</v>
      </c>
      <c r="G9" s="104">
        <v>13174.42</v>
      </c>
      <c r="H9" s="103">
        <f t="shared" si="2"/>
        <v>7.3389549324878347</v>
      </c>
    </row>
    <row r="10" spans="1:10">
      <c r="A10" s="98" t="s">
        <v>25</v>
      </c>
      <c r="B10" s="107" t="s">
        <v>356</v>
      </c>
      <c r="C10" s="102">
        <v>3397.08</v>
      </c>
      <c r="D10" s="103">
        <f t="shared" si="0"/>
        <v>1.4105565442552213</v>
      </c>
      <c r="E10" s="104"/>
      <c r="F10" s="103">
        <f t="shared" si="1"/>
        <v>0</v>
      </c>
      <c r="G10" s="104">
        <v>8880.2000000000007</v>
      </c>
      <c r="H10" s="103">
        <f t="shared" si="2"/>
        <v>4.9468126560014394</v>
      </c>
    </row>
    <row r="11" spans="1:10">
      <c r="A11" s="98" t="s">
        <v>27</v>
      </c>
      <c r="B11" s="107" t="s">
        <v>356</v>
      </c>
      <c r="C11" s="102">
        <v>92018.87</v>
      </c>
      <c r="D11" s="103">
        <f t="shared" si="0"/>
        <v>38.20864368029909</v>
      </c>
      <c r="E11" s="104"/>
      <c r="F11" s="103">
        <f t="shared" si="1"/>
        <v>0</v>
      </c>
      <c r="G11" s="104">
        <v>89353.18</v>
      </c>
      <c r="H11" s="103">
        <f t="shared" si="2"/>
        <v>49.775167414920226</v>
      </c>
    </row>
    <row r="12" spans="1:10">
      <c r="A12" s="98" t="s">
        <v>29</v>
      </c>
      <c r="B12" s="107" t="s">
        <v>356</v>
      </c>
      <c r="C12" s="102">
        <v>65965.48</v>
      </c>
      <c r="D12" s="103">
        <f t="shared" si="0"/>
        <v>27.390594130528839</v>
      </c>
      <c r="E12" s="104"/>
      <c r="F12" s="103">
        <f t="shared" si="1"/>
        <v>0</v>
      </c>
      <c r="G12" s="104">
        <v>40657.68</v>
      </c>
      <c r="H12" s="103">
        <f t="shared" si="2"/>
        <v>22.648805881360392</v>
      </c>
    </row>
    <row r="13" spans="1:10">
      <c r="A13" s="98" t="s">
        <v>31</v>
      </c>
      <c r="B13" s="107" t="s">
        <v>356</v>
      </c>
      <c r="C13" s="102">
        <v>319.18</v>
      </c>
      <c r="D13" s="103">
        <f t="shared" si="0"/>
        <v>0.13253189144658986</v>
      </c>
      <c r="E13" s="104">
        <v>83.51</v>
      </c>
      <c r="F13" s="103">
        <f t="shared" si="1"/>
        <v>1.7460446892098997</v>
      </c>
      <c r="G13" s="104">
        <v>268.35000000000002</v>
      </c>
      <c r="H13" s="103">
        <f t="shared" si="2"/>
        <v>0.14948730616855319</v>
      </c>
    </row>
    <row r="14" spans="1:10">
      <c r="A14" s="99" t="s">
        <v>40</v>
      </c>
      <c r="B14" s="107" t="s">
        <v>356</v>
      </c>
      <c r="C14" s="102">
        <v>10.9</v>
      </c>
      <c r="D14" s="103">
        <f t="shared" si="0"/>
        <v>4.5259653385795783E-3</v>
      </c>
      <c r="E14" s="104"/>
      <c r="F14" s="103">
        <f t="shared" si="1"/>
        <v>0</v>
      </c>
      <c r="G14" s="104">
        <v>36.86</v>
      </c>
      <c r="H14" s="103">
        <f t="shared" si="2"/>
        <v>2.0533266649423773E-2</v>
      </c>
    </row>
    <row r="15" spans="1:10">
      <c r="A15" s="99" t="s">
        <v>42</v>
      </c>
      <c r="B15" s="107" t="s">
        <v>356</v>
      </c>
      <c r="C15" s="102">
        <v>16.14</v>
      </c>
      <c r="D15" s="103">
        <f t="shared" si="0"/>
        <v>6.7017505105205852E-3</v>
      </c>
      <c r="E15" s="104"/>
      <c r="F15" s="103">
        <f t="shared" si="1"/>
        <v>0</v>
      </c>
      <c r="G15" s="104"/>
      <c r="H15" s="103">
        <f t="shared" si="2"/>
        <v>0</v>
      </c>
    </row>
    <row r="16" spans="1:10">
      <c r="A16" s="114" t="s">
        <v>357</v>
      </c>
      <c r="B16" s="115"/>
      <c r="C16" s="105">
        <f>SUM(C4:C15)</f>
        <v>240832.6</v>
      </c>
      <c r="D16" s="105">
        <f>SUM(D4:D15)</f>
        <v>99.999999999999972</v>
      </c>
      <c r="E16" s="105">
        <f>SUM(E4:E15)</f>
        <v>4782.8100000000004</v>
      </c>
      <c r="F16" s="106">
        <f>SUM(F4:F15)</f>
        <v>99.999999999999986</v>
      </c>
      <c r="G16" s="105">
        <f>SUM(G4:G15)</f>
        <v>179513.56999999998</v>
      </c>
      <c r="H16" s="105">
        <f>SUM(H4:H15)</f>
        <v>100.00000000000001</v>
      </c>
      <c r="J16" s="101">
        <f>+G16+E16+C16</f>
        <v>425128.98</v>
      </c>
    </row>
    <row r="17" spans="1:10">
      <c r="A17" s="99" t="s">
        <v>34</v>
      </c>
      <c r="B17" s="107" t="s">
        <v>358</v>
      </c>
      <c r="C17" s="104">
        <v>440.44</v>
      </c>
      <c r="D17" s="103">
        <f>+C17/$C$21*100</f>
        <v>35.331867990822893</v>
      </c>
      <c r="E17" s="104">
        <v>38.79</v>
      </c>
      <c r="F17" s="103">
        <f>+E17/$E$21*100</f>
        <v>76.933756445854812</v>
      </c>
      <c r="G17" s="104"/>
      <c r="H17" s="103">
        <f>+G17/$G$21*100</f>
        <v>0</v>
      </c>
    </row>
    <row r="18" spans="1:10">
      <c r="A18" s="99" t="s">
        <v>36</v>
      </c>
      <c r="B18" s="107" t="s">
        <v>358</v>
      </c>
      <c r="C18" s="104">
        <v>268.98</v>
      </c>
      <c r="D18" s="103">
        <f t="shared" ref="D18:D20" si="3">+C18/$C$21*100</f>
        <v>21.577435864525345</v>
      </c>
      <c r="E18" s="104"/>
      <c r="F18" s="103">
        <f t="shared" ref="F18:F20" si="4">+E18/$E$21*100</f>
        <v>0</v>
      </c>
      <c r="G18" s="104"/>
      <c r="H18" s="103">
        <f t="shared" ref="H18:H20" si="5">+G18/$G$21*100</f>
        <v>0</v>
      </c>
    </row>
    <row r="19" spans="1:10">
      <c r="A19" s="99" t="s">
        <v>38</v>
      </c>
      <c r="B19" s="107" t="s">
        <v>358</v>
      </c>
      <c r="C19" s="104">
        <v>0.38</v>
      </c>
      <c r="D19" s="103">
        <f t="shared" si="3"/>
        <v>3.0483402589484832E-2</v>
      </c>
      <c r="E19" s="104"/>
      <c r="F19" s="103">
        <f t="shared" si="4"/>
        <v>0</v>
      </c>
      <c r="G19" s="104"/>
      <c r="H19" s="103">
        <f t="shared" si="5"/>
        <v>0</v>
      </c>
    </row>
    <row r="20" spans="1:10">
      <c r="A20" s="100" t="s">
        <v>359</v>
      </c>
      <c r="B20" s="107" t="s">
        <v>358</v>
      </c>
      <c r="C20" s="104">
        <v>536.78</v>
      </c>
      <c r="D20" s="103">
        <f t="shared" si="3"/>
        <v>43.060212742062284</v>
      </c>
      <c r="E20" s="104">
        <v>11.63</v>
      </c>
      <c r="F20" s="103">
        <f t="shared" si="4"/>
        <v>23.066243554145181</v>
      </c>
      <c r="G20" s="104">
        <v>3.39</v>
      </c>
      <c r="H20" s="103">
        <f t="shared" si="5"/>
        <v>100</v>
      </c>
    </row>
    <row r="21" spans="1:10">
      <c r="A21" s="116" t="s">
        <v>360</v>
      </c>
      <c r="B21" s="117"/>
      <c r="C21" s="105">
        <f>SUM(C17:C20)</f>
        <v>1246.58</v>
      </c>
      <c r="D21" s="105">
        <f>SUM(D17:D20)</f>
        <v>100</v>
      </c>
      <c r="E21" s="105">
        <f>SUM(E17:E20)</f>
        <v>50.42</v>
      </c>
      <c r="F21" s="105">
        <f>SUM(F17:F20)</f>
        <v>100</v>
      </c>
      <c r="G21" s="105">
        <f>SUM(G17:G20)</f>
        <v>3.39</v>
      </c>
      <c r="H21" s="105">
        <f>SUM(H17:H20)</f>
        <v>100</v>
      </c>
      <c r="J21" s="101">
        <f>+G21+E21+C21</f>
        <v>1300.3899999999999</v>
      </c>
    </row>
  </sheetData>
  <mergeCells count="8">
    <mergeCell ref="A16:B16"/>
    <mergeCell ref="A21:B21"/>
    <mergeCell ref="A1:A3"/>
    <mergeCell ref="B1:B3"/>
    <mergeCell ref="C1:H1"/>
    <mergeCell ref="C2:D2"/>
    <mergeCell ref="E2:F2"/>
    <mergeCell ref="G2:H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D089-AF8F-4D8B-AF76-4ABFA523C4CE}">
  <dimension ref="A1:AT114"/>
  <sheetViews>
    <sheetView zoomScale="90" zoomScaleNormal="90" workbookViewId="0">
      <selection activeCell="AQ109" sqref="AQ109"/>
    </sheetView>
  </sheetViews>
  <sheetFormatPr defaultColWidth="11.42578125" defaultRowHeight="15"/>
  <cols>
    <col min="2" max="8" width="15.5703125" customWidth="1"/>
    <col min="9" max="41" width="0" hidden="1" customWidth="1"/>
  </cols>
  <sheetData>
    <row r="1" spans="1:46" ht="24">
      <c r="A1" s="31" t="s">
        <v>44</v>
      </c>
      <c r="B1" s="32" t="s">
        <v>45</v>
      </c>
      <c r="C1" s="32" t="s">
        <v>46</v>
      </c>
      <c r="D1" s="32" t="s">
        <v>47</v>
      </c>
      <c r="E1" s="32" t="s">
        <v>48</v>
      </c>
      <c r="F1" s="32" t="s">
        <v>49</v>
      </c>
      <c r="G1" s="32" t="s">
        <v>50</v>
      </c>
      <c r="H1" s="33" t="s">
        <v>51</v>
      </c>
      <c r="I1" s="33"/>
      <c r="J1" s="33"/>
      <c r="K1" s="34"/>
      <c r="L1" s="34"/>
      <c r="M1" s="32"/>
      <c r="N1" s="32"/>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54" t="s">
        <v>52</v>
      </c>
      <c r="AQ1" s="36" t="s">
        <v>53</v>
      </c>
      <c r="AR1" s="37" t="s">
        <v>54</v>
      </c>
      <c r="AS1" s="37" t="s">
        <v>55</v>
      </c>
      <c r="AT1" s="38" t="s">
        <v>56</v>
      </c>
    </row>
    <row r="2" spans="1:46">
      <c r="A2" s="39" t="s">
        <v>8</v>
      </c>
      <c r="B2" s="40">
        <v>1</v>
      </c>
      <c r="C2" s="40">
        <v>1</v>
      </c>
      <c r="D2" s="40">
        <v>0</v>
      </c>
      <c r="E2" s="40">
        <v>0</v>
      </c>
      <c r="F2" s="41">
        <v>1</v>
      </c>
      <c r="G2" s="40">
        <v>1</v>
      </c>
      <c r="H2" s="42">
        <v>1</v>
      </c>
      <c r="I2" s="43"/>
      <c r="J2" s="43"/>
      <c r="K2" s="40"/>
      <c r="L2" s="43"/>
      <c r="M2" s="43"/>
      <c r="N2" s="43"/>
      <c r="O2" s="43"/>
      <c r="P2" s="43"/>
      <c r="Q2" s="43"/>
      <c r="R2" s="44"/>
      <c r="S2" s="44"/>
      <c r="T2" s="44"/>
      <c r="U2" s="44"/>
      <c r="V2" s="44"/>
      <c r="W2" s="44"/>
      <c r="X2" s="44"/>
      <c r="Y2" s="44"/>
      <c r="Z2" s="44"/>
      <c r="AA2" s="44"/>
      <c r="AB2" s="44"/>
      <c r="AC2" s="44"/>
      <c r="AD2" s="44"/>
      <c r="AE2" s="44"/>
      <c r="AF2" s="44"/>
      <c r="AG2" s="44"/>
      <c r="AH2" s="44"/>
      <c r="AI2" s="44"/>
      <c r="AJ2" s="44"/>
      <c r="AK2" s="44"/>
      <c r="AL2" s="44"/>
      <c r="AM2" s="44"/>
      <c r="AN2" s="44"/>
      <c r="AO2" s="44"/>
      <c r="AP2" s="35">
        <f>SUMIFS(B2:AO2,$B$106:$AO$106,"X",$B$103:$AO$103,"X")</f>
        <v>3</v>
      </c>
      <c r="AQ2" s="35">
        <f>SUMIFS(B2:AO2,$B$103:$AO$103,"X")</f>
        <v>5</v>
      </c>
      <c r="AR2" s="45">
        <v>60.112754290483601</v>
      </c>
      <c r="AS2" s="45">
        <f t="shared" ref="AS2:AS65" si="0">IFERROR(AR2/$AR$102,0)*100</f>
        <v>1.4115044189382342E-2</v>
      </c>
      <c r="AT2" s="46"/>
    </row>
    <row r="3" spans="1:46">
      <c r="A3" s="39" t="s">
        <v>11</v>
      </c>
      <c r="B3" s="47">
        <v>1</v>
      </c>
      <c r="C3" s="47">
        <v>1</v>
      </c>
      <c r="D3" s="47">
        <v>1</v>
      </c>
      <c r="E3" s="47">
        <v>1</v>
      </c>
      <c r="F3" s="40">
        <v>0</v>
      </c>
      <c r="G3" s="48">
        <v>1</v>
      </c>
      <c r="H3" s="43">
        <v>1</v>
      </c>
      <c r="I3" s="43"/>
      <c r="J3" s="43"/>
      <c r="K3" s="40"/>
      <c r="L3" s="43"/>
      <c r="M3" s="43"/>
      <c r="N3" s="43"/>
      <c r="O3" s="43"/>
      <c r="P3" s="43"/>
      <c r="Q3" s="43"/>
      <c r="R3" s="44"/>
      <c r="S3" s="44"/>
      <c r="T3" s="44"/>
      <c r="U3" s="44"/>
      <c r="V3" s="44"/>
      <c r="W3" s="44"/>
      <c r="X3" s="44"/>
      <c r="Y3" s="44"/>
      <c r="Z3" s="44"/>
      <c r="AA3" s="44"/>
      <c r="AB3" s="44"/>
      <c r="AC3" s="44"/>
      <c r="AD3" s="44"/>
      <c r="AE3" s="44"/>
      <c r="AF3" s="44"/>
      <c r="AG3" s="44"/>
      <c r="AH3" s="44"/>
      <c r="AI3" s="44"/>
      <c r="AJ3" s="44"/>
      <c r="AK3" s="44"/>
      <c r="AL3" s="44"/>
      <c r="AM3" s="44"/>
      <c r="AN3" s="44"/>
      <c r="AO3" s="44"/>
      <c r="AP3" s="35">
        <f>SUMIF($B$106:$U$106,"X",B3:U3)</f>
        <v>2</v>
      </c>
      <c r="AQ3" s="35">
        <f t="shared" ref="AQ3:AQ66" si="1">SUMIFS(B3:AO3,$B$103:$AO$103,"X")</f>
        <v>6</v>
      </c>
      <c r="AR3" s="45">
        <v>6423.7677632065061</v>
      </c>
      <c r="AS3" s="45">
        <f t="shared" si="0"/>
        <v>1.5083615267707633</v>
      </c>
      <c r="AT3" s="49" t="s">
        <v>57</v>
      </c>
    </row>
    <row r="4" spans="1:46">
      <c r="A4" s="39" t="s">
        <v>14</v>
      </c>
      <c r="B4" s="47">
        <v>1</v>
      </c>
      <c r="C4" s="47">
        <v>1</v>
      </c>
      <c r="D4" s="47">
        <v>1</v>
      </c>
      <c r="E4" s="40">
        <v>0</v>
      </c>
      <c r="F4" s="40">
        <v>0</v>
      </c>
      <c r="G4" s="47">
        <v>1</v>
      </c>
      <c r="H4" s="43">
        <v>1</v>
      </c>
      <c r="I4" s="43"/>
      <c r="J4" s="43"/>
      <c r="K4" s="40"/>
      <c r="L4" s="43"/>
      <c r="M4" s="43"/>
      <c r="N4" s="43"/>
      <c r="O4" s="43"/>
      <c r="P4" s="43"/>
      <c r="Q4" s="43"/>
      <c r="R4" s="44"/>
      <c r="S4" s="44"/>
      <c r="T4" s="44"/>
      <c r="U4" s="44"/>
      <c r="V4" s="44"/>
      <c r="W4" s="44"/>
      <c r="X4" s="44"/>
      <c r="Y4" s="44"/>
      <c r="Z4" s="44"/>
      <c r="AA4" s="44"/>
      <c r="AB4" s="44"/>
      <c r="AC4" s="44"/>
      <c r="AD4" s="44"/>
      <c r="AE4" s="44"/>
      <c r="AF4" s="44"/>
      <c r="AG4" s="44"/>
      <c r="AH4" s="44"/>
      <c r="AI4" s="44"/>
      <c r="AJ4" s="44"/>
      <c r="AK4" s="44"/>
      <c r="AL4" s="44"/>
      <c r="AM4" s="44"/>
      <c r="AN4" s="44"/>
      <c r="AO4" s="44"/>
      <c r="AP4" s="35">
        <f t="shared" ref="AP4:AP67" si="2">SUMIF($B$106:$U$106,"X",B4:U4)</f>
        <v>2</v>
      </c>
      <c r="AQ4" s="35">
        <f t="shared" si="1"/>
        <v>5</v>
      </c>
      <c r="AR4" s="45">
        <v>36624.880630298743</v>
      </c>
      <c r="AS4" s="45">
        <f t="shared" si="0"/>
        <v>8.5998689401154245</v>
      </c>
      <c r="AT4" s="49" t="s">
        <v>57</v>
      </c>
    </row>
    <row r="5" spans="1:46">
      <c r="A5" s="39" t="s">
        <v>17</v>
      </c>
      <c r="B5" s="40">
        <v>1</v>
      </c>
      <c r="C5" s="40">
        <v>1</v>
      </c>
      <c r="D5" s="40">
        <v>1</v>
      </c>
      <c r="E5" s="47">
        <v>1</v>
      </c>
      <c r="F5" s="40">
        <v>1</v>
      </c>
      <c r="G5" s="40">
        <v>1</v>
      </c>
      <c r="H5" s="43">
        <v>1</v>
      </c>
      <c r="I5" s="43"/>
      <c r="J5" s="43"/>
      <c r="K5" s="40"/>
      <c r="L5" s="43"/>
      <c r="M5" s="43"/>
      <c r="N5" s="43"/>
      <c r="O5" s="43"/>
      <c r="P5" s="43"/>
      <c r="Q5" s="43"/>
      <c r="R5" s="44"/>
      <c r="S5" s="44"/>
      <c r="T5" s="44"/>
      <c r="U5" s="44"/>
      <c r="V5" s="44"/>
      <c r="W5" s="44"/>
      <c r="X5" s="44"/>
      <c r="Y5" s="44"/>
      <c r="Z5" s="44"/>
      <c r="AA5" s="44"/>
      <c r="AB5" s="44"/>
      <c r="AC5" s="44"/>
      <c r="AD5" s="44"/>
      <c r="AE5" s="44"/>
      <c r="AF5" s="44"/>
      <c r="AG5" s="44"/>
      <c r="AH5" s="44"/>
      <c r="AI5" s="44"/>
      <c r="AJ5" s="44"/>
      <c r="AK5" s="44"/>
      <c r="AL5" s="44"/>
      <c r="AM5" s="44"/>
      <c r="AN5" s="44"/>
      <c r="AO5" s="44"/>
      <c r="AP5" s="35">
        <f t="shared" si="2"/>
        <v>3</v>
      </c>
      <c r="AQ5" s="35">
        <f t="shared" si="1"/>
        <v>7</v>
      </c>
      <c r="AR5" s="45">
        <v>17482.496525978091</v>
      </c>
      <c r="AS5" s="45">
        <f t="shared" si="0"/>
        <v>4.1050558058353577</v>
      </c>
      <c r="AT5" s="46" t="s">
        <v>57</v>
      </c>
    </row>
    <row r="6" spans="1:46">
      <c r="A6" s="39" t="s">
        <v>19</v>
      </c>
      <c r="B6" s="40">
        <v>1</v>
      </c>
      <c r="C6" s="40">
        <v>1</v>
      </c>
      <c r="D6" s="40">
        <v>1</v>
      </c>
      <c r="E6" s="40">
        <v>1</v>
      </c>
      <c r="F6" s="40">
        <v>1</v>
      </c>
      <c r="G6" s="40">
        <v>1</v>
      </c>
      <c r="H6" s="43">
        <v>1</v>
      </c>
      <c r="I6" s="43"/>
      <c r="J6" s="43"/>
      <c r="K6" s="40"/>
      <c r="L6" s="43"/>
      <c r="M6" s="43"/>
      <c r="N6" s="43"/>
      <c r="O6" s="43"/>
      <c r="P6" s="43"/>
      <c r="Q6" s="43"/>
      <c r="R6" s="44"/>
      <c r="S6" s="44"/>
      <c r="T6" s="44"/>
      <c r="U6" s="44"/>
      <c r="V6" s="44"/>
      <c r="W6" s="44"/>
      <c r="X6" s="44"/>
      <c r="Y6" s="44"/>
      <c r="Z6" s="44"/>
      <c r="AA6" s="44"/>
      <c r="AB6" s="44"/>
      <c r="AC6" s="44"/>
      <c r="AD6" s="44"/>
      <c r="AE6" s="44"/>
      <c r="AF6" s="44"/>
      <c r="AG6" s="44"/>
      <c r="AH6" s="44"/>
      <c r="AI6" s="44"/>
      <c r="AJ6" s="44"/>
      <c r="AK6" s="44"/>
      <c r="AL6" s="44"/>
      <c r="AM6" s="44"/>
      <c r="AN6" s="44"/>
      <c r="AO6" s="44"/>
      <c r="AP6" s="35">
        <f t="shared" si="2"/>
        <v>3</v>
      </c>
      <c r="AQ6" s="35">
        <f t="shared" si="1"/>
        <v>7</v>
      </c>
      <c r="AR6" s="45">
        <v>5169.4160863901516</v>
      </c>
      <c r="AS6" s="45">
        <f t="shared" si="0"/>
        <v>1.2138278698744001</v>
      </c>
      <c r="AT6" s="49"/>
    </row>
    <row r="7" spans="1:46">
      <c r="A7" s="39" t="s">
        <v>22</v>
      </c>
      <c r="B7" s="40">
        <v>1</v>
      </c>
      <c r="C7" s="40">
        <v>1</v>
      </c>
      <c r="D7" s="47">
        <v>1</v>
      </c>
      <c r="E7" s="47">
        <v>1</v>
      </c>
      <c r="F7" s="40">
        <v>1</v>
      </c>
      <c r="G7" s="40">
        <v>1</v>
      </c>
      <c r="H7" s="43">
        <v>1</v>
      </c>
      <c r="I7" s="43"/>
      <c r="J7" s="43"/>
      <c r="K7" s="40"/>
      <c r="L7" s="43"/>
      <c r="M7" s="43"/>
      <c r="N7" s="43"/>
      <c r="O7" s="43"/>
      <c r="P7" s="43"/>
      <c r="Q7" s="43"/>
      <c r="R7" s="44"/>
      <c r="S7" s="44"/>
      <c r="T7" s="44"/>
      <c r="U7" s="44"/>
      <c r="V7" s="44"/>
      <c r="W7" s="44"/>
      <c r="X7" s="44"/>
      <c r="Y7" s="44"/>
      <c r="Z7" s="44"/>
      <c r="AA7" s="44"/>
      <c r="AB7" s="44"/>
      <c r="AC7" s="44"/>
      <c r="AD7" s="44"/>
      <c r="AE7" s="44"/>
      <c r="AF7" s="44"/>
      <c r="AG7" s="44"/>
      <c r="AH7" s="44"/>
      <c r="AI7" s="44"/>
      <c r="AJ7" s="44"/>
      <c r="AK7" s="44"/>
      <c r="AL7" s="44"/>
      <c r="AM7" s="44"/>
      <c r="AN7" s="44"/>
      <c r="AO7" s="44"/>
      <c r="AP7" s="35">
        <f t="shared" si="2"/>
        <v>3</v>
      </c>
      <c r="AQ7" s="35">
        <f t="shared" si="1"/>
        <v>7</v>
      </c>
      <c r="AR7" s="45">
        <v>58360.876146839502</v>
      </c>
      <c r="AS7" s="45">
        <f t="shared" si="0"/>
        <v>13.703686604726398</v>
      </c>
      <c r="AT7" s="49" t="s">
        <v>57</v>
      </c>
    </row>
    <row r="8" spans="1:46">
      <c r="A8" s="39" t="s">
        <v>25</v>
      </c>
      <c r="B8" s="40">
        <v>1</v>
      </c>
      <c r="C8" s="40">
        <v>1</v>
      </c>
      <c r="D8" s="40">
        <v>1</v>
      </c>
      <c r="E8" s="40">
        <v>0</v>
      </c>
      <c r="F8" s="40">
        <v>1</v>
      </c>
      <c r="G8" s="47">
        <v>1</v>
      </c>
      <c r="H8" s="43">
        <v>1</v>
      </c>
      <c r="I8" s="43"/>
      <c r="J8" s="43"/>
      <c r="K8" s="40"/>
      <c r="L8" s="43"/>
      <c r="M8" s="43"/>
      <c r="N8" s="43"/>
      <c r="O8" s="43"/>
      <c r="P8" s="43"/>
      <c r="Q8" s="43"/>
      <c r="R8" s="44"/>
      <c r="S8" s="44"/>
      <c r="T8" s="44"/>
      <c r="U8" s="44"/>
      <c r="V8" s="44"/>
      <c r="W8" s="44"/>
      <c r="X8" s="44"/>
      <c r="Y8" s="44"/>
      <c r="Z8" s="44"/>
      <c r="AA8" s="44"/>
      <c r="AB8" s="44"/>
      <c r="AC8" s="44"/>
      <c r="AD8" s="44"/>
      <c r="AE8" s="44"/>
      <c r="AF8" s="44"/>
      <c r="AG8" s="44"/>
      <c r="AH8" s="44"/>
      <c r="AI8" s="44"/>
      <c r="AJ8" s="44"/>
      <c r="AK8" s="44"/>
      <c r="AL8" s="44"/>
      <c r="AM8" s="44"/>
      <c r="AN8" s="44"/>
      <c r="AO8" s="44"/>
      <c r="AP8" s="35">
        <f t="shared" si="2"/>
        <v>3</v>
      </c>
      <c r="AQ8" s="35">
        <f t="shared" si="1"/>
        <v>6</v>
      </c>
      <c r="AR8" s="45">
        <v>671.05018678477018</v>
      </c>
      <c r="AS8" s="45">
        <f t="shared" si="0"/>
        <v>0.15756894109341774</v>
      </c>
      <c r="AT8" s="49" t="s">
        <v>57</v>
      </c>
    </row>
    <row r="9" spans="1:46">
      <c r="A9" s="39" t="s">
        <v>27</v>
      </c>
      <c r="B9" s="40">
        <v>1</v>
      </c>
      <c r="C9" s="40">
        <v>1</v>
      </c>
      <c r="D9" s="40">
        <v>1</v>
      </c>
      <c r="E9" s="40">
        <v>0</v>
      </c>
      <c r="F9" s="40">
        <v>0</v>
      </c>
      <c r="G9" s="40">
        <v>0</v>
      </c>
      <c r="H9" s="43">
        <v>1</v>
      </c>
      <c r="I9" s="43"/>
      <c r="J9" s="43"/>
      <c r="K9" s="40"/>
      <c r="L9" s="43"/>
      <c r="M9" s="43"/>
      <c r="N9" s="43"/>
      <c r="O9" s="43"/>
      <c r="P9" s="43"/>
      <c r="Q9" s="43"/>
      <c r="R9" s="44"/>
      <c r="S9" s="44"/>
      <c r="T9" s="44"/>
      <c r="U9" s="44"/>
      <c r="V9" s="44"/>
      <c r="W9" s="44"/>
      <c r="X9" s="44"/>
      <c r="Y9" s="44"/>
      <c r="Z9" s="44"/>
      <c r="AA9" s="44"/>
      <c r="AB9" s="44"/>
      <c r="AC9" s="44"/>
      <c r="AD9" s="44"/>
      <c r="AE9" s="44"/>
      <c r="AF9" s="44"/>
      <c r="AG9" s="44"/>
      <c r="AH9" s="44"/>
      <c r="AI9" s="44"/>
      <c r="AJ9" s="44"/>
      <c r="AK9" s="44"/>
      <c r="AL9" s="44"/>
      <c r="AM9" s="44"/>
      <c r="AN9" s="44"/>
      <c r="AO9" s="44"/>
      <c r="AP9" s="35">
        <f t="shared" si="2"/>
        <v>1</v>
      </c>
      <c r="AQ9" s="35">
        <f t="shared" si="1"/>
        <v>4</v>
      </c>
      <c r="AR9" s="45">
        <v>12277.28231838188</v>
      </c>
      <c r="AS9" s="45">
        <f t="shared" si="0"/>
        <v>2.8828221979660116</v>
      </c>
      <c r="AT9" s="46"/>
    </row>
    <row r="10" spans="1:46">
      <c r="A10" s="39" t="s">
        <v>29</v>
      </c>
      <c r="B10" s="40">
        <v>1</v>
      </c>
      <c r="C10" s="40">
        <v>1</v>
      </c>
      <c r="D10" s="47">
        <v>1</v>
      </c>
      <c r="E10" s="40">
        <v>0</v>
      </c>
      <c r="F10" s="40">
        <v>1</v>
      </c>
      <c r="G10" s="40">
        <v>0</v>
      </c>
      <c r="H10" s="43">
        <v>0</v>
      </c>
      <c r="I10" s="43"/>
      <c r="J10" s="43"/>
      <c r="K10" s="40"/>
      <c r="L10" s="43"/>
      <c r="M10" s="43"/>
      <c r="N10" s="43"/>
      <c r="O10" s="43"/>
      <c r="P10" s="43"/>
      <c r="Q10" s="43"/>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35">
        <f t="shared" si="2"/>
        <v>1</v>
      </c>
      <c r="AQ10" s="35">
        <f t="shared" si="1"/>
        <v>4</v>
      </c>
      <c r="AR10" s="45">
        <v>181372.05068793989</v>
      </c>
      <c r="AS10" s="45">
        <f t="shared" si="0"/>
        <v>42.587875741112875</v>
      </c>
      <c r="AT10" s="46" t="s">
        <v>57</v>
      </c>
    </row>
    <row r="11" spans="1:46">
      <c r="A11" s="39" t="s">
        <v>31</v>
      </c>
      <c r="B11" s="40">
        <v>1</v>
      </c>
      <c r="C11" s="40">
        <v>1</v>
      </c>
      <c r="D11" s="40">
        <v>1</v>
      </c>
      <c r="E11" s="47">
        <v>1</v>
      </c>
      <c r="F11" s="40">
        <v>1</v>
      </c>
      <c r="G11" s="40">
        <v>0</v>
      </c>
      <c r="H11" s="43">
        <v>0</v>
      </c>
      <c r="I11" s="43"/>
      <c r="J11" s="43"/>
      <c r="K11" s="40"/>
      <c r="L11" s="43"/>
      <c r="M11" s="43"/>
      <c r="N11" s="43"/>
      <c r="O11" s="43"/>
      <c r="P11" s="43"/>
      <c r="Q11" s="43"/>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35">
        <f t="shared" si="2"/>
        <v>1</v>
      </c>
      <c r="AQ11" s="35">
        <f t="shared" si="1"/>
        <v>5</v>
      </c>
      <c r="AR11" s="45">
        <v>106623.15994518669</v>
      </c>
      <c r="AS11" s="45">
        <f t="shared" si="0"/>
        <v>25.036128056373975</v>
      </c>
      <c r="AT11" s="49" t="s">
        <v>57</v>
      </c>
    </row>
    <row r="12" spans="1:46">
      <c r="A12" s="39" t="s">
        <v>36</v>
      </c>
      <c r="B12" s="40">
        <v>0</v>
      </c>
      <c r="C12" s="40">
        <v>0</v>
      </c>
      <c r="D12" s="40">
        <v>0</v>
      </c>
      <c r="E12" s="40">
        <v>0</v>
      </c>
      <c r="F12" s="40">
        <v>0</v>
      </c>
      <c r="G12" s="40">
        <v>0</v>
      </c>
      <c r="H12" s="43">
        <v>0</v>
      </c>
      <c r="I12" s="43"/>
      <c r="J12" s="43"/>
      <c r="K12" s="40"/>
      <c r="L12" s="43"/>
      <c r="M12" s="43"/>
      <c r="N12" s="43"/>
      <c r="O12" s="43"/>
      <c r="P12" s="43"/>
      <c r="Q12" s="43"/>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35">
        <f t="shared" si="2"/>
        <v>0</v>
      </c>
      <c r="AQ12" s="35">
        <f t="shared" si="1"/>
        <v>0</v>
      </c>
      <c r="AR12" s="45">
        <v>479.23017892403811</v>
      </c>
      <c r="AS12" s="45">
        <f t="shared" si="0"/>
        <v>0.11252778602875071</v>
      </c>
      <c r="AT12" s="49"/>
    </row>
    <row r="13" spans="1:46">
      <c r="A13" s="39" t="s">
        <v>38</v>
      </c>
      <c r="B13" s="40">
        <v>0</v>
      </c>
      <c r="C13" s="40">
        <v>0</v>
      </c>
      <c r="D13" s="40">
        <v>0</v>
      </c>
      <c r="E13" s="40">
        <v>0</v>
      </c>
      <c r="F13" s="50">
        <v>0</v>
      </c>
      <c r="G13" s="50">
        <v>0</v>
      </c>
      <c r="H13" s="51">
        <v>0</v>
      </c>
      <c r="I13" s="51"/>
      <c r="J13" s="51"/>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35">
        <f t="shared" si="2"/>
        <v>0</v>
      </c>
      <c r="AQ13" s="35">
        <f t="shared" si="1"/>
        <v>0</v>
      </c>
      <c r="AR13" s="45">
        <v>268.97776968233597</v>
      </c>
      <c r="AS13" s="45">
        <f t="shared" si="0"/>
        <v>6.31585284993125E-2</v>
      </c>
      <c r="AT13" s="46"/>
    </row>
    <row r="14" spans="1:46">
      <c r="A14" s="39" t="s">
        <v>40</v>
      </c>
      <c r="B14" s="40">
        <v>0</v>
      </c>
      <c r="C14" s="40">
        <v>0</v>
      </c>
      <c r="D14" s="40">
        <v>0</v>
      </c>
      <c r="E14" s="40">
        <v>0</v>
      </c>
      <c r="F14" s="50">
        <v>0</v>
      </c>
      <c r="G14" s="47">
        <v>1</v>
      </c>
      <c r="H14" s="51">
        <v>1</v>
      </c>
      <c r="I14" s="51"/>
      <c r="J14" s="51"/>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35">
        <f t="shared" si="2"/>
        <v>2</v>
      </c>
      <c r="AQ14" s="35">
        <f t="shared" si="1"/>
        <v>2</v>
      </c>
      <c r="AR14" s="45">
        <v>47.758856765475088</v>
      </c>
      <c r="AS14" s="45">
        <f t="shared" si="0"/>
        <v>1.1214232015081396E-2</v>
      </c>
      <c r="AT14" s="49" t="s">
        <v>57</v>
      </c>
    </row>
    <row r="15" spans="1:46">
      <c r="A15" s="39" t="s">
        <v>42</v>
      </c>
      <c r="B15" s="40">
        <v>0</v>
      </c>
      <c r="C15" s="40">
        <v>0</v>
      </c>
      <c r="D15" s="40">
        <v>0</v>
      </c>
      <c r="E15" s="40">
        <v>0</v>
      </c>
      <c r="F15" s="40">
        <v>0</v>
      </c>
      <c r="G15" s="47">
        <v>1</v>
      </c>
      <c r="H15" s="43">
        <v>1</v>
      </c>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35">
        <f t="shared" si="2"/>
        <v>2</v>
      </c>
      <c r="AQ15" s="35">
        <f t="shared" si="1"/>
        <v>2</v>
      </c>
      <c r="AR15" s="45">
        <v>16.1353174612202</v>
      </c>
      <c r="AS15" s="45">
        <f t="shared" si="0"/>
        <v>3.7887253988441957E-3</v>
      </c>
      <c r="AT15" s="49" t="s">
        <v>57</v>
      </c>
    </row>
    <row r="16" spans="1:46" hidden="1">
      <c r="A16" s="52"/>
      <c r="B16" s="39"/>
      <c r="C16" s="52"/>
      <c r="D16" s="39"/>
      <c r="E16" s="39"/>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35">
        <f t="shared" si="2"/>
        <v>0</v>
      </c>
      <c r="AQ16" s="35">
        <f t="shared" si="1"/>
        <v>0</v>
      </c>
      <c r="AR16" s="45"/>
      <c r="AS16" s="45">
        <f t="shared" si="0"/>
        <v>0</v>
      </c>
      <c r="AT16" s="46"/>
    </row>
    <row r="17" spans="1:46" hidden="1">
      <c r="A17" s="52"/>
      <c r="B17" s="39"/>
      <c r="C17" s="39"/>
      <c r="D17" s="39"/>
      <c r="E17" s="39"/>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35">
        <f t="shared" si="2"/>
        <v>0</v>
      </c>
      <c r="AQ17" s="35">
        <f t="shared" si="1"/>
        <v>0</v>
      </c>
      <c r="AR17" s="45"/>
      <c r="AS17" s="45">
        <f t="shared" si="0"/>
        <v>0</v>
      </c>
      <c r="AT17" s="49"/>
    </row>
    <row r="18" spans="1:46" hidden="1">
      <c r="A18" s="52"/>
      <c r="B18" s="39"/>
      <c r="C18" s="39"/>
      <c r="D18" s="39"/>
      <c r="E18" s="39"/>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35">
        <f t="shared" si="2"/>
        <v>0</v>
      </c>
      <c r="AQ18" s="35">
        <f t="shared" si="1"/>
        <v>0</v>
      </c>
      <c r="AR18" s="45"/>
      <c r="AS18" s="45">
        <f t="shared" si="0"/>
        <v>0</v>
      </c>
      <c r="AT18" s="49"/>
    </row>
    <row r="19" spans="1:46" hidden="1">
      <c r="A19" s="52"/>
      <c r="B19" s="39"/>
      <c r="C19" s="39"/>
      <c r="D19" s="39"/>
      <c r="E19" s="39"/>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35">
        <f t="shared" si="2"/>
        <v>0</v>
      </c>
      <c r="AQ19" s="35">
        <f t="shared" si="1"/>
        <v>0</v>
      </c>
      <c r="AR19" s="45"/>
      <c r="AS19" s="45">
        <f t="shared" si="0"/>
        <v>0</v>
      </c>
      <c r="AT19" s="49"/>
    </row>
    <row r="20" spans="1:46" hidden="1">
      <c r="A20" s="52"/>
      <c r="B20" s="39"/>
      <c r="C20" s="39"/>
      <c r="D20" s="39"/>
      <c r="E20" s="39"/>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35">
        <f t="shared" si="2"/>
        <v>0</v>
      </c>
      <c r="AQ20" s="35">
        <f t="shared" si="1"/>
        <v>0</v>
      </c>
      <c r="AR20" s="45"/>
      <c r="AS20" s="45">
        <f t="shared" si="0"/>
        <v>0</v>
      </c>
      <c r="AT20" s="49"/>
    </row>
    <row r="21" spans="1:46" hidden="1">
      <c r="A21" s="52"/>
      <c r="B21" s="39"/>
      <c r="C21" s="39"/>
      <c r="D21" s="39"/>
      <c r="E21" s="39"/>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35">
        <f t="shared" si="2"/>
        <v>0</v>
      </c>
      <c r="AQ21" s="35">
        <f t="shared" si="1"/>
        <v>0</v>
      </c>
      <c r="AR21" s="45"/>
      <c r="AS21" s="45">
        <f t="shared" si="0"/>
        <v>0</v>
      </c>
      <c r="AT21" s="49"/>
    </row>
    <row r="22" spans="1:46" hidden="1">
      <c r="A22" s="52"/>
      <c r="B22" s="39"/>
      <c r="C22" s="39"/>
      <c r="D22" s="39"/>
      <c r="E22" s="39"/>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35">
        <f t="shared" si="2"/>
        <v>0</v>
      </c>
      <c r="AQ22" s="35">
        <f t="shared" si="1"/>
        <v>0</v>
      </c>
      <c r="AR22" s="45"/>
      <c r="AS22" s="45">
        <f t="shared" si="0"/>
        <v>0</v>
      </c>
      <c r="AT22" s="49"/>
    </row>
    <row r="23" spans="1:46" hidden="1">
      <c r="A23" s="52"/>
      <c r="B23" s="39"/>
      <c r="C23" s="39"/>
      <c r="D23" s="39"/>
      <c r="E23" s="39"/>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35">
        <f t="shared" si="2"/>
        <v>0</v>
      </c>
      <c r="AQ23" s="35">
        <f t="shared" si="1"/>
        <v>0</v>
      </c>
      <c r="AR23" s="45"/>
      <c r="AS23" s="45">
        <f t="shared" si="0"/>
        <v>0</v>
      </c>
      <c r="AT23" s="49"/>
    </row>
    <row r="24" spans="1:46" hidden="1">
      <c r="A24" s="52"/>
      <c r="B24" s="39"/>
      <c r="C24" s="39"/>
      <c r="D24" s="39"/>
      <c r="E24" s="39"/>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35">
        <f t="shared" si="2"/>
        <v>0</v>
      </c>
      <c r="AQ24" s="35">
        <f t="shared" si="1"/>
        <v>0</v>
      </c>
      <c r="AR24" s="45"/>
      <c r="AS24" s="45">
        <f t="shared" si="0"/>
        <v>0</v>
      </c>
      <c r="AT24" s="49"/>
    </row>
    <row r="25" spans="1:46" hidden="1">
      <c r="A25" s="52"/>
      <c r="B25" s="39"/>
      <c r="C25" s="39"/>
      <c r="D25" s="39"/>
      <c r="E25" s="39"/>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35">
        <f t="shared" si="2"/>
        <v>0</v>
      </c>
      <c r="AQ25" s="35">
        <f t="shared" si="1"/>
        <v>0</v>
      </c>
      <c r="AR25" s="45"/>
      <c r="AS25" s="45">
        <f t="shared" si="0"/>
        <v>0</v>
      </c>
      <c r="AT25" s="49"/>
    </row>
    <row r="26" spans="1:46" hidden="1">
      <c r="A26" s="52"/>
      <c r="B26" s="39"/>
      <c r="C26" s="39"/>
      <c r="D26" s="39"/>
      <c r="E26" s="39"/>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35">
        <f t="shared" si="2"/>
        <v>0</v>
      </c>
      <c r="AQ26" s="35">
        <f t="shared" si="1"/>
        <v>0</v>
      </c>
      <c r="AR26" s="45"/>
      <c r="AS26" s="45">
        <f t="shared" si="0"/>
        <v>0</v>
      </c>
      <c r="AT26" s="49"/>
    </row>
    <row r="27" spans="1:46" hidden="1">
      <c r="A27" s="52"/>
      <c r="B27" s="39"/>
      <c r="C27" s="39"/>
      <c r="D27" s="39"/>
      <c r="E27" s="39"/>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35">
        <f t="shared" si="2"/>
        <v>0</v>
      </c>
      <c r="AQ27" s="35">
        <f t="shared" si="1"/>
        <v>0</v>
      </c>
      <c r="AR27" s="45"/>
      <c r="AS27" s="45">
        <f t="shared" si="0"/>
        <v>0</v>
      </c>
      <c r="AT27" s="49"/>
    </row>
    <row r="28" spans="1:46" hidden="1">
      <c r="A28" s="52"/>
      <c r="B28" s="39"/>
      <c r="C28" s="39"/>
      <c r="D28" s="39"/>
      <c r="E28" s="39"/>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35">
        <f t="shared" si="2"/>
        <v>0</v>
      </c>
      <c r="AQ28" s="35">
        <f t="shared" si="1"/>
        <v>0</v>
      </c>
      <c r="AR28" s="45"/>
      <c r="AS28" s="45">
        <f t="shared" si="0"/>
        <v>0</v>
      </c>
      <c r="AT28" s="49"/>
    </row>
    <row r="29" spans="1:46" hidden="1">
      <c r="A29" s="52"/>
      <c r="B29" s="39"/>
      <c r="C29" s="39"/>
      <c r="D29" s="39"/>
      <c r="E29" s="39"/>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35">
        <f t="shared" si="2"/>
        <v>0</v>
      </c>
      <c r="AQ29" s="35">
        <f t="shared" si="1"/>
        <v>0</v>
      </c>
      <c r="AR29" s="45"/>
      <c r="AS29" s="45">
        <f t="shared" si="0"/>
        <v>0</v>
      </c>
      <c r="AT29" s="49"/>
    </row>
    <row r="30" spans="1:46" hidden="1">
      <c r="A30" s="52"/>
      <c r="B30" s="39"/>
      <c r="C30" s="39"/>
      <c r="D30" s="39"/>
      <c r="E30" s="39"/>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35">
        <f t="shared" si="2"/>
        <v>0</v>
      </c>
      <c r="AQ30" s="35">
        <f t="shared" si="1"/>
        <v>0</v>
      </c>
      <c r="AR30" s="45"/>
      <c r="AS30" s="45">
        <f t="shared" si="0"/>
        <v>0</v>
      </c>
      <c r="AT30" s="49"/>
    </row>
    <row r="31" spans="1:46" hidden="1">
      <c r="A31" s="52"/>
      <c r="B31" s="39"/>
      <c r="C31" s="39"/>
      <c r="D31" s="39"/>
      <c r="E31" s="39"/>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35">
        <f t="shared" si="2"/>
        <v>0</v>
      </c>
      <c r="AQ31" s="35">
        <f t="shared" si="1"/>
        <v>0</v>
      </c>
      <c r="AR31" s="45"/>
      <c r="AS31" s="45">
        <f t="shared" si="0"/>
        <v>0</v>
      </c>
      <c r="AT31" s="49"/>
    </row>
    <row r="32" spans="1:46" hidden="1">
      <c r="A32" s="52"/>
      <c r="B32" s="39"/>
      <c r="C32" s="39"/>
      <c r="D32" s="39"/>
      <c r="E32" s="39"/>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35">
        <f t="shared" si="2"/>
        <v>0</v>
      </c>
      <c r="AQ32" s="35">
        <f t="shared" si="1"/>
        <v>0</v>
      </c>
      <c r="AR32" s="45"/>
      <c r="AS32" s="45">
        <f t="shared" si="0"/>
        <v>0</v>
      </c>
      <c r="AT32" s="49"/>
    </row>
    <row r="33" spans="1:46" hidden="1">
      <c r="A33" s="52"/>
      <c r="B33" s="39"/>
      <c r="C33" s="39"/>
      <c r="D33" s="39"/>
      <c r="E33" s="39"/>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35">
        <f t="shared" si="2"/>
        <v>0</v>
      </c>
      <c r="AQ33" s="35">
        <f t="shared" si="1"/>
        <v>0</v>
      </c>
      <c r="AR33" s="45"/>
      <c r="AS33" s="45">
        <f t="shared" si="0"/>
        <v>0</v>
      </c>
      <c r="AT33" s="49"/>
    </row>
    <row r="34" spans="1:46" hidden="1">
      <c r="A34" s="52"/>
      <c r="B34" s="39"/>
      <c r="C34" s="39"/>
      <c r="D34" s="39"/>
      <c r="E34" s="39"/>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35">
        <f t="shared" si="2"/>
        <v>0</v>
      </c>
      <c r="AQ34" s="35">
        <f t="shared" si="1"/>
        <v>0</v>
      </c>
      <c r="AR34" s="45"/>
      <c r="AS34" s="45">
        <f t="shared" si="0"/>
        <v>0</v>
      </c>
      <c r="AT34" s="49"/>
    </row>
    <row r="35" spans="1:46" hidden="1">
      <c r="A35" s="52"/>
      <c r="B35" s="39"/>
      <c r="C35" s="39"/>
      <c r="D35" s="39"/>
      <c r="E35" s="39"/>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35">
        <f t="shared" si="2"/>
        <v>0</v>
      </c>
      <c r="AQ35" s="35">
        <f t="shared" si="1"/>
        <v>0</v>
      </c>
      <c r="AR35" s="45"/>
      <c r="AS35" s="45">
        <f t="shared" si="0"/>
        <v>0</v>
      </c>
      <c r="AT35" s="49"/>
    </row>
    <row r="36" spans="1:46" hidden="1">
      <c r="A36" s="52"/>
      <c r="B36" s="39"/>
      <c r="C36" s="39"/>
      <c r="D36" s="39"/>
      <c r="E36" s="39"/>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35">
        <f t="shared" si="2"/>
        <v>0</v>
      </c>
      <c r="AQ36" s="35">
        <f t="shared" si="1"/>
        <v>0</v>
      </c>
      <c r="AR36" s="45"/>
      <c r="AS36" s="45">
        <f t="shared" si="0"/>
        <v>0</v>
      </c>
      <c r="AT36" s="49"/>
    </row>
    <row r="37" spans="1:46" hidden="1">
      <c r="A37" s="52"/>
      <c r="B37" s="39"/>
      <c r="C37" s="39"/>
      <c r="D37" s="39"/>
      <c r="E37" s="39"/>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35">
        <f t="shared" si="2"/>
        <v>0</v>
      </c>
      <c r="AQ37" s="35">
        <f t="shared" si="1"/>
        <v>0</v>
      </c>
      <c r="AR37" s="45"/>
      <c r="AS37" s="45">
        <f t="shared" si="0"/>
        <v>0</v>
      </c>
      <c r="AT37" s="49"/>
    </row>
    <row r="38" spans="1:46" hidden="1">
      <c r="A38" s="52"/>
      <c r="B38" s="39"/>
      <c r="C38" s="39"/>
      <c r="D38" s="39"/>
      <c r="E38" s="39"/>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35">
        <f t="shared" si="2"/>
        <v>0</v>
      </c>
      <c r="AQ38" s="35">
        <f t="shared" si="1"/>
        <v>0</v>
      </c>
      <c r="AR38" s="45"/>
      <c r="AS38" s="45">
        <f t="shared" si="0"/>
        <v>0</v>
      </c>
      <c r="AT38" s="49"/>
    </row>
    <row r="39" spans="1:46" hidden="1">
      <c r="A39" s="52"/>
      <c r="B39" s="39"/>
      <c r="C39" s="39"/>
      <c r="D39" s="39"/>
      <c r="E39" s="39"/>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35">
        <f t="shared" si="2"/>
        <v>0</v>
      </c>
      <c r="AQ39" s="35">
        <f t="shared" si="1"/>
        <v>0</v>
      </c>
      <c r="AR39" s="45"/>
      <c r="AS39" s="45">
        <f t="shared" si="0"/>
        <v>0</v>
      </c>
      <c r="AT39" s="49"/>
    </row>
    <row r="40" spans="1:46" hidden="1">
      <c r="A40" s="52"/>
      <c r="B40" s="39"/>
      <c r="C40" s="39"/>
      <c r="D40" s="39"/>
      <c r="E40" s="39"/>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35">
        <f t="shared" si="2"/>
        <v>0</v>
      </c>
      <c r="AQ40" s="35">
        <f t="shared" si="1"/>
        <v>0</v>
      </c>
      <c r="AR40" s="45"/>
      <c r="AS40" s="45">
        <f t="shared" si="0"/>
        <v>0</v>
      </c>
      <c r="AT40" s="49"/>
    </row>
    <row r="41" spans="1:46" hidden="1">
      <c r="A41" s="52"/>
      <c r="B41" s="39"/>
      <c r="C41" s="39"/>
      <c r="D41" s="39"/>
      <c r="E41" s="39"/>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35">
        <f t="shared" si="2"/>
        <v>0</v>
      </c>
      <c r="AQ41" s="35">
        <f t="shared" si="1"/>
        <v>0</v>
      </c>
      <c r="AR41" s="45"/>
      <c r="AS41" s="45">
        <f t="shared" si="0"/>
        <v>0</v>
      </c>
      <c r="AT41" s="49"/>
    </row>
    <row r="42" spans="1:46" hidden="1">
      <c r="A42" s="52"/>
      <c r="B42" s="39"/>
      <c r="C42" s="39"/>
      <c r="D42" s="39"/>
      <c r="E42" s="39"/>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35">
        <f t="shared" si="2"/>
        <v>0</v>
      </c>
      <c r="AQ42" s="35">
        <f t="shared" si="1"/>
        <v>0</v>
      </c>
      <c r="AR42" s="45"/>
      <c r="AS42" s="45">
        <f t="shared" si="0"/>
        <v>0</v>
      </c>
      <c r="AT42" s="49"/>
    </row>
    <row r="43" spans="1:46" hidden="1">
      <c r="A43" s="52"/>
      <c r="B43" s="39"/>
      <c r="C43" s="39"/>
      <c r="D43" s="39"/>
      <c r="E43" s="39"/>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35">
        <f t="shared" si="2"/>
        <v>0</v>
      </c>
      <c r="AQ43" s="35">
        <f t="shared" si="1"/>
        <v>0</v>
      </c>
      <c r="AR43" s="45"/>
      <c r="AS43" s="45">
        <f t="shared" si="0"/>
        <v>0</v>
      </c>
      <c r="AT43" s="49"/>
    </row>
    <row r="44" spans="1:46" hidden="1">
      <c r="A44" s="52"/>
      <c r="B44" s="39"/>
      <c r="C44" s="39"/>
      <c r="D44" s="39"/>
      <c r="E44" s="39"/>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35">
        <f t="shared" si="2"/>
        <v>0</v>
      </c>
      <c r="AQ44" s="35">
        <f t="shared" si="1"/>
        <v>0</v>
      </c>
      <c r="AR44" s="45"/>
      <c r="AS44" s="45">
        <f t="shared" si="0"/>
        <v>0</v>
      </c>
      <c r="AT44" s="49"/>
    </row>
    <row r="45" spans="1:46" hidden="1">
      <c r="A45" s="52"/>
      <c r="B45" s="39"/>
      <c r="C45" s="39"/>
      <c r="D45" s="39"/>
      <c r="E45" s="39"/>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35">
        <f t="shared" si="2"/>
        <v>0</v>
      </c>
      <c r="AQ45" s="35">
        <f t="shared" si="1"/>
        <v>0</v>
      </c>
      <c r="AR45" s="45"/>
      <c r="AS45" s="45">
        <f t="shared" si="0"/>
        <v>0</v>
      </c>
      <c r="AT45" s="49"/>
    </row>
    <row r="46" spans="1:46" hidden="1">
      <c r="A46" s="52"/>
      <c r="B46" s="39"/>
      <c r="C46" s="39"/>
      <c r="D46" s="39"/>
      <c r="E46" s="39"/>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35">
        <f t="shared" si="2"/>
        <v>0</v>
      </c>
      <c r="AQ46" s="35">
        <f t="shared" si="1"/>
        <v>0</v>
      </c>
      <c r="AR46" s="45"/>
      <c r="AS46" s="45">
        <f t="shared" si="0"/>
        <v>0</v>
      </c>
      <c r="AT46" s="49"/>
    </row>
    <row r="47" spans="1:46" hidden="1">
      <c r="A47" s="52"/>
      <c r="B47" s="39"/>
      <c r="C47" s="39"/>
      <c r="D47" s="39"/>
      <c r="E47" s="39"/>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35">
        <f t="shared" si="2"/>
        <v>0</v>
      </c>
      <c r="AQ47" s="35">
        <f t="shared" si="1"/>
        <v>0</v>
      </c>
      <c r="AR47" s="45"/>
      <c r="AS47" s="45">
        <f t="shared" si="0"/>
        <v>0</v>
      </c>
      <c r="AT47" s="49"/>
    </row>
    <row r="48" spans="1:46" hidden="1">
      <c r="A48" s="52"/>
      <c r="B48" s="39"/>
      <c r="C48" s="39"/>
      <c r="D48" s="39"/>
      <c r="E48" s="39"/>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35">
        <f t="shared" si="2"/>
        <v>0</v>
      </c>
      <c r="AQ48" s="35">
        <f t="shared" si="1"/>
        <v>0</v>
      </c>
      <c r="AR48" s="45"/>
      <c r="AS48" s="45">
        <f t="shared" si="0"/>
        <v>0</v>
      </c>
      <c r="AT48" s="49"/>
    </row>
    <row r="49" spans="1:46" hidden="1">
      <c r="A49" s="52"/>
      <c r="B49" s="39"/>
      <c r="C49" s="39"/>
      <c r="D49" s="39"/>
      <c r="E49" s="39"/>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35">
        <f t="shared" si="2"/>
        <v>0</v>
      </c>
      <c r="AQ49" s="35">
        <f t="shared" si="1"/>
        <v>0</v>
      </c>
      <c r="AR49" s="45"/>
      <c r="AS49" s="45">
        <f t="shared" si="0"/>
        <v>0</v>
      </c>
      <c r="AT49" s="49"/>
    </row>
    <row r="50" spans="1:46" hidden="1">
      <c r="A50" s="52"/>
      <c r="B50" s="39"/>
      <c r="C50" s="39"/>
      <c r="D50" s="39"/>
      <c r="E50" s="39"/>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35">
        <f t="shared" si="2"/>
        <v>0</v>
      </c>
      <c r="AQ50" s="35">
        <f t="shared" si="1"/>
        <v>0</v>
      </c>
      <c r="AR50" s="45"/>
      <c r="AS50" s="45">
        <f t="shared" si="0"/>
        <v>0</v>
      </c>
      <c r="AT50" s="49"/>
    </row>
    <row r="51" spans="1:46" hidden="1">
      <c r="A51" s="52"/>
      <c r="B51" s="39"/>
      <c r="C51" s="39"/>
      <c r="D51" s="39"/>
      <c r="E51" s="39"/>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35">
        <f t="shared" si="2"/>
        <v>0</v>
      </c>
      <c r="AQ51" s="35">
        <f t="shared" si="1"/>
        <v>0</v>
      </c>
      <c r="AR51" s="45"/>
      <c r="AS51" s="45">
        <f t="shared" si="0"/>
        <v>0</v>
      </c>
      <c r="AT51" s="49"/>
    </row>
    <row r="52" spans="1:46" hidden="1">
      <c r="A52" s="52"/>
      <c r="B52" s="39"/>
      <c r="C52" s="39"/>
      <c r="D52" s="39"/>
      <c r="E52" s="39"/>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35">
        <f t="shared" si="2"/>
        <v>0</v>
      </c>
      <c r="AQ52" s="35">
        <f t="shared" si="1"/>
        <v>0</v>
      </c>
      <c r="AR52" s="45"/>
      <c r="AS52" s="45">
        <f t="shared" si="0"/>
        <v>0</v>
      </c>
      <c r="AT52" s="49"/>
    </row>
    <row r="53" spans="1:46" hidden="1">
      <c r="A53" s="52"/>
      <c r="B53" s="39"/>
      <c r="C53" s="39"/>
      <c r="D53" s="39"/>
      <c r="E53" s="39"/>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35">
        <f t="shared" si="2"/>
        <v>0</v>
      </c>
      <c r="AQ53" s="35">
        <f t="shared" si="1"/>
        <v>0</v>
      </c>
      <c r="AR53" s="45"/>
      <c r="AS53" s="45">
        <f t="shared" si="0"/>
        <v>0</v>
      </c>
      <c r="AT53" s="49"/>
    </row>
    <row r="54" spans="1:46" hidden="1">
      <c r="A54" s="52"/>
      <c r="B54" s="39"/>
      <c r="C54" s="39"/>
      <c r="D54" s="39"/>
      <c r="E54" s="39"/>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35">
        <f t="shared" si="2"/>
        <v>0</v>
      </c>
      <c r="AQ54" s="35">
        <f t="shared" si="1"/>
        <v>0</v>
      </c>
      <c r="AR54" s="45"/>
      <c r="AS54" s="45">
        <f t="shared" si="0"/>
        <v>0</v>
      </c>
      <c r="AT54" s="49"/>
    </row>
    <row r="55" spans="1:46" hidden="1">
      <c r="A55" s="52"/>
      <c r="B55" s="39"/>
      <c r="C55" s="39"/>
      <c r="D55" s="39"/>
      <c r="E55" s="39"/>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35">
        <f t="shared" si="2"/>
        <v>0</v>
      </c>
      <c r="AQ55" s="35">
        <f t="shared" si="1"/>
        <v>0</v>
      </c>
      <c r="AR55" s="45"/>
      <c r="AS55" s="45">
        <f t="shared" si="0"/>
        <v>0</v>
      </c>
      <c r="AT55" s="49"/>
    </row>
    <row r="56" spans="1:46" hidden="1">
      <c r="A56" s="52"/>
      <c r="B56" s="39"/>
      <c r="C56" s="39"/>
      <c r="D56" s="39"/>
      <c r="E56" s="39"/>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35">
        <f t="shared" si="2"/>
        <v>0</v>
      </c>
      <c r="AQ56" s="35">
        <f t="shared" si="1"/>
        <v>0</v>
      </c>
      <c r="AR56" s="45"/>
      <c r="AS56" s="45">
        <f t="shared" si="0"/>
        <v>0</v>
      </c>
      <c r="AT56" s="49"/>
    </row>
    <row r="57" spans="1:46" hidden="1">
      <c r="A57" s="52"/>
      <c r="B57" s="39"/>
      <c r="C57" s="39"/>
      <c r="D57" s="39"/>
      <c r="E57" s="39"/>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35">
        <f t="shared" si="2"/>
        <v>0</v>
      </c>
      <c r="AQ57" s="35">
        <f t="shared" si="1"/>
        <v>0</v>
      </c>
      <c r="AR57" s="45"/>
      <c r="AS57" s="45">
        <f t="shared" si="0"/>
        <v>0</v>
      </c>
      <c r="AT57" s="49"/>
    </row>
    <row r="58" spans="1:46" hidden="1">
      <c r="A58" s="52"/>
      <c r="B58" s="39"/>
      <c r="C58" s="39"/>
      <c r="D58" s="39"/>
      <c r="E58" s="39"/>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35">
        <f t="shared" si="2"/>
        <v>0</v>
      </c>
      <c r="AQ58" s="35">
        <f t="shared" si="1"/>
        <v>0</v>
      </c>
      <c r="AR58" s="45"/>
      <c r="AS58" s="45">
        <f t="shared" si="0"/>
        <v>0</v>
      </c>
      <c r="AT58" s="49"/>
    </row>
    <row r="59" spans="1:46" hidden="1">
      <c r="A59" s="52"/>
      <c r="B59" s="39"/>
      <c r="C59" s="39"/>
      <c r="D59" s="39"/>
      <c r="E59" s="39"/>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35">
        <f t="shared" si="2"/>
        <v>0</v>
      </c>
      <c r="AQ59" s="35">
        <f t="shared" si="1"/>
        <v>0</v>
      </c>
      <c r="AR59" s="45"/>
      <c r="AS59" s="45">
        <f t="shared" si="0"/>
        <v>0</v>
      </c>
      <c r="AT59" s="49"/>
    </row>
    <row r="60" spans="1:46" hidden="1">
      <c r="A60" s="52"/>
      <c r="B60" s="39"/>
      <c r="C60" s="39"/>
      <c r="D60" s="39"/>
      <c r="E60" s="39"/>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35">
        <f t="shared" si="2"/>
        <v>0</v>
      </c>
      <c r="AQ60" s="35">
        <f t="shared" si="1"/>
        <v>0</v>
      </c>
      <c r="AR60" s="45"/>
      <c r="AS60" s="45">
        <f t="shared" si="0"/>
        <v>0</v>
      </c>
      <c r="AT60" s="49"/>
    </row>
    <row r="61" spans="1:46" hidden="1">
      <c r="A61" s="52"/>
      <c r="B61" s="39"/>
      <c r="C61" s="39"/>
      <c r="D61" s="39"/>
      <c r="E61" s="39"/>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35">
        <f t="shared" si="2"/>
        <v>0</v>
      </c>
      <c r="AQ61" s="35">
        <f t="shared" si="1"/>
        <v>0</v>
      </c>
      <c r="AR61" s="45"/>
      <c r="AS61" s="45">
        <f t="shared" si="0"/>
        <v>0</v>
      </c>
      <c r="AT61" s="49"/>
    </row>
    <row r="62" spans="1:46" hidden="1">
      <c r="A62" s="52"/>
      <c r="B62" s="39"/>
      <c r="C62" s="39"/>
      <c r="D62" s="39"/>
      <c r="E62" s="39"/>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35">
        <f t="shared" si="2"/>
        <v>0</v>
      </c>
      <c r="AQ62" s="35">
        <f t="shared" si="1"/>
        <v>0</v>
      </c>
      <c r="AR62" s="45"/>
      <c r="AS62" s="45">
        <f t="shared" si="0"/>
        <v>0</v>
      </c>
      <c r="AT62" s="49"/>
    </row>
    <row r="63" spans="1:46" hidden="1">
      <c r="A63" s="52"/>
      <c r="B63" s="39"/>
      <c r="C63" s="39"/>
      <c r="D63" s="39"/>
      <c r="E63" s="39"/>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35">
        <f t="shared" si="2"/>
        <v>0</v>
      </c>
      <c r="AQ63" s="35">
        <f t="shared" si="1"/>
        <v>0</v>
      </c>
      <c r="AR63" s="45"/>
      <c r="AS63" s="45">
        <f t="shared" si="0"/>
        <v>0</v>
      </c>
      <c r="AT63" s="49"/>
    </row>
    <row r="64" spans="1:46" hidden="1">
      <c r="A64" s="52"/>
      <c r="B64" s="39"/>
      <c r="C64" s="39"/>
      <c r="D64" s="39"/>
      <c r="E64" s="39"/>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35">
        <f t="shared" si="2"/>
        <v>0</v>
      </c>
      <c r="AQ64" s="35">
        <f t="shared" si="1"/>
        <v>0</v>
      </c>
      <c r="AR64" s="45"/>
      <c r="AS64" s="45">
        <f t="shared" si="0"/>
        <v>0</v>
      </c>
      <c r="AT64" s="49"/>
    </row>
    <row r="65" spans="1:46" hidden="1">
      <c r="A65" s="52"/>
      <c r="B65" s="39"/>
      <c r="C65" s="39"/>
      <c r="D65" s="39"/>
      <c r="E65" s="39"/>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35">
        <f t="shared" si="2"/>
        <v>0</v>
      </c>
      <c r="AQ65" s="35">
        <f t="shared" si="1"/>
        <v>0</v>
      </c>
      <c r="AR65" s="45"/>
      <c r="AS65" s="45">
        <f t="shared" si="0"/>
        <v>0</v>
      </c>
      <c r="AT65" s="49"/>
    </row>
    <row r="66" spans="1:46" hidden="1">
      <c r="A66" s="52"/>
      <c r="B66" s="39"/>
      <c r="C66" s="39"/>
      <c r="D66" s="39"/>
      <c r="E66" s="39"/>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35">
        <f t="shared" si="2"/>
        <v>0</v>
      </c>
      <c r="AQ66" s="35">
        <f t="shared" si="1"/>
        <v>0</v>
      </c>
      <c r="AR66" s="45"/>
      <c r="AS66" s="45">
        <f t="shared" ref="AS66:AS101" si="3">IFERROR(AR66/$AR$102,0)*100</f>
        <v>0</v>
      </c>
      <c r="AT66" s="49"/>
    </row>
    <row r="67" spans="1:46" hidden="1">
      <c r="A67" s="52"/>
      <c r="B67" s="39"/>
      <c r="C67" s="39"/>
      <c r="D67" s="39"/>
      <c r="E67" s="39"/>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35">
        <f t="shared" si="2"/>
        <v>0</v>
      </c>
      <c r="AQ67" s="35">
        <f t="shared" ref="AQ67:AQ102" si="4">SUMIFS(B67:AO67,$B$103:$AO$103,"X")</f>
        <v>0</v>
      </c>
      <c r="AR67" s="45"/>
      <c r="AS67" s="45">
        <f t="shared" si="3"/>
        <v>0</v>
      </c>
      <c r="AT67" s="49"/>
    </row>
    <row r="68" spans="1:46" hidden="1">
      <c r="A68" s="52"/>
      <c r="B68" s="39"/>
      <c r="C68" s="39"/>
      <c r="D68" s="39"/>
      <c r="E68" s="39"/>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35">
        <f t="shared" ref="AP68:AP102" si="5">SUMIF($B$106:$U$106,"X",B68:U68)</f>
        <v>0</v>
      </c>
      <c r="AQ68" s="35">
        <f t="shared" si="4"/>
        <v>0</v>
      </c>
      <c r="AR68" s="45"/>
      <c r="AS68" s="45">
        <f t="shared" si="3"/>
        <v>0</v>
      </c>
      <c r="AT68" s="49"/>
    </row>
    <row r="69" spans="1:46" hidden="1">
      <c r="A69" s="52"/>
      <c r="B69" s="39"/>
      <c r="C69" s="39"/>
      <c r="D69" s="39"/>
      <c r="E69" s="39"/>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35">
        <f t="shared" si="5"/>
        <v>0</v>
      </c>
      <c r="AQ69" s="35">
        <f t="shared" si="4"/>
        <v>0</v>
      </c>
      <c r="AR69" s="45"/>
      <c r="AS69" s="45">
        <f t="shared" si="3"/>
        <v>0</v>
      </c>
      <c r="AT69" s="49"/>
    </row>
    <row r="70" spans="1:46" hidden="1">
      <c r="A70" s="52"/>
      <c r="B70" s="39"/>
      <c r="C70" s="39"/>
      <c r="D70" s="39"/>
      <c r="E70" s="39"/>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35">
        <f t="shared" si="5"/>
        <v>0</v>
      </c>
      <c r="AQ70" s="35">
        <f t="shared" si="4"/>
        <v>0</v>
      </c>
      <c r="AR70" s="45"/>
      <c r="AS70" s="45">
        <f t="shared" si="3"/>
        <v>0</v>
      </c>
      <c r="AT70" s="49"/>
    </row>
    <row r="71" spans="1:46" hidden="1">
      <c r="A71" s="52"/>
      <c r="B71" s="39"/>
      <c r="C71" s="39"/>
      <c r="D71" s="39"/>
      <c r="E71" s="39"/>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35">
        <f t="shared" si="5"/>
        <v>0</v>
      </c>
      <c r="AQ71" s="35">
        <f t="shared" si="4"/>
        <v>0</v>
      </c>
      <c r="AR71" s="45"/>
      <c r="AS71" s="45">
        <f t="shared" si="3"/>
        <v>0</v>
      </c>
      <c r="AT71" s="49"/>
    </row>
    <row r="72" spans="1:46" hidden="1">
      <c r="A72" s="52"/>
      <c r="B72" s="39"/>
      <c r="C72" s="39"/>
      <c r="D72" s="39"/>
      <c r="E72" s="39"/>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35">
        <f t="shared" si="5"/>
        <v>0</v>
      </c>
      <c r="AQ72" s="35">
        <f t="shared" si="4"/>
        <v>0</v>
      </c>
      <c r="AR72" s="45"/>
      <c r="AS72" s="45">
        <f t="shared" si="3"/>
        <v>0</v>
      </c>
      <c r="AT72" s="49"/>
    </row>
    <row r="73" spans="1:46" hidden="1">
      <c r="A73" s="52"/>
      <c r="B73" s="39"/>
      <c r="C73" s="39"/>
      <c r="D73" s="39"/>
      <c r="E73" s="39"/>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35">
        <f t="shared" si="5"/>
        <v>0</v>
      </c>
      <c r="AQ73" s="35">
        <f t="shared" si="4"/>
        <v>0</v>
      </c>
      <c r="AR73" s="45"/>
      <c r="AS73" s="45">
        <f t="shared" si="3"/>
        <v>0</v>
      </c>
      <c r="AT73" s="49"/>
    </row>
    <row r="74" spans="1:46" hidden="1">
      <c r="A74" s="52"/>
      <c r="B74" s="39"/>
      <c r="C74" s="39"/>
      <c r="D74" s="39"/>
      <c r="E74" s="39"/>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35">
        <f t="shared" si="5"/>
        <v>0</v>
      </c>
      <c r="AQ74" s="35">
        <f t="shared" si="4"/>
        <v>0</v>
      </c>
      <c r="AR74" s="45"/>
      <c r="AS74" s="45">
        <f t="shared" si="3"/>
        <v>0</v>
      </c>
      <c r="AT74" s="49"/>
    </row>
    <row r="75" spans="1:46" hidden="1">
      <c r="A75" s="52"/>
      <c r="B75" s="39"/>
      <c r="C75" s="39"/>
      <c r="D75" s="39"/>
      <c r="E75" s="39"/>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35">
        <f t="shared" si="5"/>
        <v>0</v>
      </c>
      <c r="AQ75" s="35">
        <f t="shared" si="4"/>
        <v>0</v>
      </c>
      <c r="AR75" s="45"/>
      <c r="AS75" s="45">
        <f t="shared" si="3"/>
        <v>0</v>
      </c>
      <c r="AT75" s="49"/>
    </row>
    <row r="76" spans="1:46" hidden="1">
      <c r="A76" s="52"/>
      <c r="B76" s="39"/>
      <c r="C76" s="39"/>
      <c r="D76" s="39"/>
      <c r="E76" s="39"/>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35">
        <f t="shared" si="5"/>
        <v>0</v>
      </c>
      <c r="AQ76" s="35">
        <f t="shared" si="4"/>
        <v>0</v>
      </c>
      <c r="AR76" s="45"/>
      <c r="AS76" s="45">
        <f t="shared" si="3"/>
        <v>0</v>
      </c>
      <c r="AT76" s="49"/>
    </row>
    <row r="77" spans="1:46" hidden="1">
      <c r="A77" s="52"/>
      <c r="B77" s="39"/>
      <c r="C77" s="39"/>
      <c r="D77" s="39"/>
      <c r="E77" s="39"/>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35">
        <f t="shared" si="5"/>
        <v>0</v>
      </c>
      <c r="AQ77" s="35">
        <f t="shared" si="4"/>
        <v>0</v>
      </c>
      <c r="AR77" s="45"/>
      <c r="AS77" s="45">
        <f t="shared" si="3"/>
        <v>0</v>
      </c>
      <c r="AT77" s="49"/>
    </row>
    <row r="78" spans="1:46" hidden="1">
      <c r="A78" s="52"/>
      <c r="B78" s="39"/>
      <c r="C78" s="39"/>
      <c r="D78" s="39"/>
      <c r="E78" s="39"/>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35">
        <f t="shared" si="5"/>
        <v>0</v>
      </c>
      <c r="AQ78" s="35">
        <f t="shared" si="4"/>
        <v>0</v>
      </c>
      <c r="AR78" s="45"/>
      <c r="AS78" s="45">
        <f t="shared" si="3"/>
        <v>0</v>
      </c>
      <c r="AT78" s="49"/>
    </row>
    <row r="79" spans="1:46" hidden="1">
      <c r="A79" s="52"/>
      <c r="B79" s="39"/>
      <c r="C79" s="39"/>
      <c r="D79" s="39"/>
      <c r="E79" s="39"/>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35">
        <f t="shared" si="5"/>
        <v>0</v>
      </c>
      <c r="AQ79" s="35">
        <f t="shared" si="4"/>
        <v>0</v>
      </c>
      <c r="AR79" s="45"/>
      <c r="AS79" s="45">
        <f t="shared" si="3"/>
        <v>0</v>
      </c>
      <c r="AT79" s="49"/>
    </row>
    <row r="80" spans="1:46" hidden="1">
      <c r="A80" s="52"/>
      <c r="B80" s="39"/>
      <c r="C80" s="39"/>
      <c r="D80" s="39"/>
      <c r="E80" s="39"/>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35">
        <f t="shared" si="5"/>
        <v>0</v>
      </c>
      <c r="AQ80" s="35">
        <f t="shared" si="4"/>
        <v>0</v>
      </c>
      <c r="AR80" s="45"/>
      <c r="AS80" s="45">
        <f t="shared" si="3"/>
        <v>0</v>
      </c>
      <c r="AT80" s="49"/>
    </row>
    <row r="81" spans="1:46" hidden="1">
      <c r="A81" s="52"/>
      <c r="B81" s="39"/>
      <c r="C81" s="39"/>
      <c r="D81" s="39"/>
      <c r="E81" s="39"/>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35">
        <f t="shared" si="5"/>
        <v>0</v>
      </c>
      <c r="AQ81" s="35">
        <f t="shared" si="4"/>
        <v>0</v>
      </c>
      <c r="AR81" s="45"/>
      <c r="AS81" s="45">
        <f t="shared" si="3"/>
        <v>0</v>
      </c>
      <c r="AT81" s="49"/>
    </row>
    <row r="82" spans="1:46" hidden="1">
      <c r="A82" s="52"/>
      <c r="B82" s="39"/>
      <c r="C82" s="39"/>
      <c r="D82" s="39"/>
      <c r="E82" s="39"/>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35">
        <f t="shared" si="5"/>
        <v>0</v>
      </c>
      <c r="AQ82" s="35">
        <f t="shared" si="4"/>
        <v>0</v>
      </c>
      <c r="AR82" s="45"/>
      <c r="AS82" s="45">
        <f t="shared" si="3"/>
        <v>0</v>
      </c>
      <c r="AT82" s="49"/>
    </row>
    <row r="83" spans="1:46" hidden="1">
      <c r="A83" s="52"/>
      <c r="B83" s="39"/>
      <c r="C83" s="39"/>
      <c r="D83" s="39"/>
      <c r="E83" s="39"/>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35">
        <f t="shared" si="5"/>
        <v>0</v>
      </c>
      <c r="AQ83" s="35">
        <f t="shared" si="4"/>
        <v>0</v>
      </c>
      <c r="AR83" s="45"/>
      <c r="AS83" s="45">
        <f t="shared" si="3"/>
        <v>0</v>
      </c>
      <c r="AT83" s="49"/>
    </row>
    <row r="84" spans="1:46" hidden="1">
      <c r="A84" s="52"/>
      <c r="B84" s="39"/>
      <c r="C84" s="39"/>
      <c r="D84" s="39"/>
      <c r="E84" s="39"/>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35">
        <f t="shared" si="5"/>
        <v>0</v>
      </c>
      <c r="AQ84" s="35">
        <f t="shared" si="4"/>
        <v>0</v>
      </c>
      <c r="AR84" s="45"/>
      <c r="AS84" s="45">
        <f t="shared" si="3"/>
        <v>0</v>
      </c>
      <c r="AT84" s="49"/>
    </row>
    <row r="85" spans="1:46" hidden="1">
      <c r="A85" s="52"/>
      <c r="B85" s="39"/>
      <c r="C85" s="39"/>
      <c r="D85" s="39"/>
      <c r="E85" s="39"/>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35">
        <f t="shared" si="5"/>
        <v>0</v>
      </c>
      <c r="AQ85" s="35">
        <f t="shared" si="4"/>
        <v>0</v>
      </c>
      <c r="AR85" s="45"/>
      <c r="AS85" s="45">
        <f t="shared" si="3"/>
        <v>0</v>
      </c>
      <c r="AT85" s="49"/>
    </row>
    <row r="86" spans="1:46" hidden="1">
      <c r="A86" s="52"/>
      <c r="B86" s="39"/>
      <c r="C86" s="39"/>
      <c r="D86" s="39"/>
      <c r="E86" s="39"/>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35">
        <f t="shared" si="5"/>
        <v>0</v>
      </c>
      <c r="AQ86" s="35">
        <f t="shared" si="4"/>
        <v>0</v>
      </c>
      <c r="AR86" s="45"/>
      <c r="AS86" s="45">
        <f t="shared" si="3"/>
        <v>0</v>
      </c>
      <c r="AT86" s="49"/>
    </row>
    <row r="87" spans="1:46" hidden="1">
      <c r="A87" s="52"/>
      <c r="B87" s="39"/>
      <c r="C87" s="39"/>
      <c r="D87" s="39"/>
      <c r="E87" s="39"/>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35">
        <f t="shared" si="5"/>
        <v>0</v>
      </c>
      <c r="AQ87" s="35">
        <f t="shared" si="4"/>
        <v>0</v>
      </c>
      <c r="AR87" s="45"/>
      <c r="AS87" s="45">
        <f t="shared" si="3"/>
        <v>0</v>
      </c>
      <c r="AT87" s="49"/>
    </row>
    <row r="88" spans="1:46" hidden="1">
      <c r="A88" s="52"/>
      <c r="B88" s="39"/>
      <c r="C88" s="39"/>
      <c r="D88" s="39"/>
      <c r="E88" s="39"/>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35">
        <f t="shared" si="5"/>
        <v>0</v>
      </c>
      <c r="AQ88" s="35">
        <f t="shared" si="4"/>
        <v>0</v>
      </c>
      <c r="AR88" s="45"/>
      <c r="AS88" s="45">
        <f t="shared" si="3"/>
        <v>0</v>
      </c>
      <c r="AT88" s="49"/>
    </row>
    <row r="89" spans="1:46" hidden="1">
      <c r="A89" s="52"/>
      <c r="B89" s="39"/>
      <c r="C89" s="39"/>
      <c r="D89" s="39"/>
      <c r="E89" s="39"/>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35">
        <f t="shared" si="5"/>
        <v>0</v>
      </c>
      <c r="AQ89" s="35">
        <f t="shared" si="4"/>
        <v>0</v>
      </c>
      <c r="AR89" s="45"/>
      <c r="AS89" s="45">
        <f t="shared" si="3"/>
        <v>0</v>
      </c>
      <c r="AT89" s="49"/>
    </row>
    <row r="90" spans="1:46" hidden="1">
      <c r="A90" s="52"/>
      <c r="B90" s="39"/>
      <c r="C90" s="39"/>
      <c r="D90" s="39"/>
      <c r="E90" s="39"/>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35">
        <f t="shared" si="5"/>
        <v>0</v>
      </c>
      <c r="AQ90" s="35">
        <f t="shared" si="4"/>
        <v>0</v>
      </c>
      <c r="AR90" s="45"/>
      <c r="AS90" s="45">
        <f t="shared" si="3"/>
        <v>0</v>
      </c>
      <c r="AT90" s="49"/>
    </row>
    <row r="91" spans="1:46" hidden="1">
      <c r="A91" s="52"/>
      <c r="B91" s="39"/>
      <c r="C91" s="39"/>
      <c r="D91" s="39"/>
      <c r="E91" s="39"/>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35">
        <f t="shared" si="5"/>
        <v>0</v>
      </c>
      <c r="AQ91" s="35">
        <f t="shared" si="4"/>
        <v>0</v>
      </c>
      <c r="AR91" s="45"/>
      <c r="AS91" s="45">
        <f t="shared" si="3"/>
        <v>0</v>
      </c>
      <c r="AT91" s="49"/>
    </row>
    <row r="92" spans="1:46" hidden="1">
      <c r="A92" s="52"/>
      <c r="B92" s="39"/>
      <c r="C92" s="39"/>
      <c r="D92" s="39"/>
      <c r="E92" s="39"/>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35">
        <f t="shared" si="5"/>
        <v>0</v>
      </c>
      <c r="AQ92" s="35">
        <f t="shared" si="4"/>
        <v>0</v>
      </c>
      <c r="AR92" s="45"/>
      <c r="AS92" s="45">
        <f t="shared" si="3"/>
        <v>0</v>
      </c>
      <c r="AT92" s="49"/>
    </row>
    <row r="93" spans="1:46" hidden="1">
      <c r="A93" s="52"/>
      <c r="B93" s="39"/>
      <c r="C93" s="39"/>
      <c r="D93" s="39"/>
      <c r="E93" s="39"/>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35">
        <f t="shared" si="5"/>
        <v>0</v>
      </c>
      <c r="AQ93" s="35">
        <f t="shared" si="4"/>
        <v>0</v>
      </c>
      <c r="AR93" s="45"/>
      <c r="AS93" s="45">
        <f t="shared" si="3"/>
        <v>0</v>
      </c>
      <c r="AT93" s="49"/>
    </row>
    <row r="94" spans="1:46" hidden="1">
      <c r="A94" s="52"/>
      <c r="B94" s="39"/>
      <c r="C94" s="39"/>
      <c r="D94" s="39"/>
      <c r="E94" s="39"/>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35">
        <f t="shared" si="5"/>
        <v>0</v>
      </c>
      <c r="AQ94" s="35">
        <f t="shared" si="4"/>
        <v>0</v>
      </c>
      <c r="AR94" s="45"/>
      <c r="AS94" s="45">
        <f t="shared" si="3"/>
        <v>0</v>
      </c>
      <c r="AT94" s="49"/>
    </row>
    <row r="95" spans="1:46" hidden="1">
      <c r="A95" s="52"/>
      <c r="B95" s="39"/>
      <c r="C95" s="39"/>
      <c r="D95" s="39"/>
      <c r="E95" s="39"/>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35">
        <f t="shared" si="5"/>
        <v>0</v>
      </c>
      <c r="AQ95" s="35">
        <f t="shared" si="4"/>
        <v>0</v>
      </c>
      <c r="AR95" s="45"/>
      <c r="AS95" s="45">
        <f t="shared" si="3"/>
        <v>0</v>
      </c>
      <c r="AT95" s="49"/>
    </row>
    <row r="96" spans="1:46" hidden="1">
      <c r="A96" s="52"/>
      <c r="B96" s="39"/>
      <c r="C96" s="39"/>
      <c r="D96" s="39"/>
      <c r="E96" s="39"/>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35">
        <f t="shared" si="5"/>
        <v>0</v>
      </c>
      <c r="AQ96" s="35">
        <f t="shared" si="4"/>
        <v>0</v>
      </c>
      <c r="AR96" s="45"/>
      <c r="AS96" s="45">
        <f t="shared" si="3"/>
        <v>0</v>
      </c>
      <c r="AT96" s="49"/>
    </row>
    <row r="97" spans="1:46" hidden="1">
      <c r="A97" s="52"/>
      <c r="B97" s="39"/>
      <c r="C97" s="39"/>
      <c r="D97" s="39"/>
      <c r="E97" s="39"/>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35">
        <f t="shared" si="5"/>
        <v>0</v>
      </c>
      <c r="AQ97" s="35">
        <f t="shared" si="4"/>
        <v>0</v>
      </c>
      <c r="AR97" s="45"/>
      <c r="AS97" s="45">
        <f t="shared" si="3"/>
        <v>0</v>
      </c>
      <c r="AT97" s="49"/>
    </row>
    <row r="98" spans="1:46" hidden="1">
      <c r="A98" s="52"/>
      <c r="B98" s="39"/>
      <c r="C98" s="39"/>
      <c r="D98" s="39"/>
      <c r="E98" s="39"/>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35">
        <f t="shared" si="5"/>
        <v>0</v>
      </c>
      <c r="AQ98" s="35">
        <f t="shared" si="4"/>
        <v>0</v>
      </c>
      <c r="AR98" s="45"/>
      <c r="AS98" s="45">
        <f t="shared" si="3"/>
        <v>0</v>
      </c>
      <c r="AT98" s="49"/>
    </row>
    <row r="99" spans="1:46" hidden="1">
      <c r="A99" s="52"/>
      <c r="B99" s="39"/>
      <c r="C99" s="39"/>
      <c r="D99" s="39"/>
      <c r="E99" s="39"/>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35">
        <f t="shared" si="5"/>
        <v>0</v>
      </c>
      <c r="AQ99" s="35">
        <f t="shared" si="4"/>
        <v>0</v>
      </c>
      <c r="AR99" s="45"/>
      <c r="AS99" s="45">
        <f t="shared" si="3"/>
        <v>0</v>
      </c>
      <c r="AT99" s="49"/>
    </row>
    <row r="100" spans="1:46" hidden="1">
      <c r="A100" s="52"/>
      <c r="B100" s="39"/>
      <c r="C100" s="39"/>
      <c r="D100" s="39"/>
      <c r="E100" s="39"/>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35">
        <f t="shared" si="5"/>
        <v>0</v>
      </c>
      <c r="AQ100" s="35">
        <f t="shared" si="4"/>
        <v>0</v>
      </c>
      <c r="AR100" s="45"/>
      <c r="AS100" s="45">
        <f t="shared" si="3"/>
        <v>0</v>
      </c>
      <c r="AT100" s="49"/>
    </row>
    <row r="101" spans="1:46" hidden="1">
      <c r="A101" s="52"/>
      <c r="B101" s="39"/>
      <c r="C101" s="39"/>
      <c r="D101" s="39"/>
      <c r="E101" s="39"/>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35">
        <f t="shared" si="5"/>
        <v>0</v>
      </c>
      <c r="AQ101" s="35">
        <f t="shared" si="4"/>
        <v>0</v>
      </c>
      <c r="AR101" s="45"/>
      <c r="AS101" s="45">
        <f t="shared" si="3"/>
        <v>0</v>
      </c>
      <c r="AT101" s="49"/>
    </row>
    <row r="102" spans="1:46">
      <c r="A102" s="53" t="s">
        <v>58</v>
      </c>
      <c r="B102" s="54">
        <f>SUM(B2:B101)</f>
        <v>10</v>
      </c>
      <c r="C102" s="54">
        <f t="shared" ref="C102:AO102" si="6">SUM(C2:C101)</f>
        <v>10</v>
      </c>
      <c r="D102" s="54">
        <f t="shared" si="6"/>
        <v>9</v>
      </c>
      <c r="E102" s="54">
        <f t="shared" si="6"/>
        <v>5</v>
      </c>
      <c r="F102" s="54">
        <f t="shared" si="6"/>
        <v>7</v>
      </c>
      <c r="G102" s="54">
        <f t="shared" si="6"/>
        <v>9</v>
      </c>
      <c r="H102" s="54">
        <f t="shared" si="6"/>
        <v>10</v>
      </c>
      <c r="I102" s="54">
        <f t="shared" si="6"/>
        <v>0</v>
      </c>
      <c r="J102" s="54">
        <f t="shared" si="6"/>
        <v>0</v>
      </c>
      <c r="K102" s="54">
        <f t="shared" si="6"/>
        <v>0</v>
      </c>
      <c r="L102" s="54">
        <f t="shared" si="6"/>
        <v>0</v>
      </c>
      <c r="M102" s="54">
        <f t="shared" si="6"/>
        <v>0</v>
      </c>
      <c r="N102" s="54">
        <f t="shared" si="6"/>
        <v>0</v>
      </c>
      <c r="O102" s="54">
        <f t="shared" si="6"/>
        <v>0</v>
      </c>
      <c r="P102" s="54">
        <f t="shared" si="6"/>
        <v>0</v>
      </c>
      <c r="Q102" s="54">
        <f t="shared" si="6"/>
        <v>0</v>
      </c>
      <c r="R102" s="54">
        <f t="shared" si="6"/>
        <v>0</v>
      </c>
      <c r="S102" s="54">
        <f t="shared" si="6"/>
        <v>0</v>
      </c>
      <c r="T102" s="54">
        <f t="shared" si="6"/>
        <v>0</v>
      </c>
      <c r="U102" s="54">
        <f t="shared" si="6"/>
        <v>0</v>
      </c>
      <c r="V102" s="54">
        <f t="shared" si="6"/>
        <v>0</v>
      </c>
      <c r="W102" s="54">
        <f t="shared" si="6"/>
        <v>0</v>
      </c>
      <c r="X102" s="54">
        <f t="shared" si="6"/>
        <v>0</v>
      </c>
      <c r="Y102" s="54">
        <f t="shared" si="6"/>
        <v>0</v>
      </c>
      <c r="Z102" s="54">
        <f t="shared" si="6"/>
        <v>0</v>
      </c>
      <c r="AA102" s="54">
        <f t="shared" si="6"/>
        <v>0</v>
      </c>
      <c r="AB102" s="54">
        <f t="shared" si="6"/>
        <v>0</v>
      </c>
      <c r="AC102" s="54">
        <f t="shared" si="6"/>
        <v>0</v>
      </c>
      <c r="AD102" s="54">
        <f t="shared" si="6"/>
        <v>0</v>
      </c>
      <c r="AE102" s="54">
        <f t="shared" si="6"/>
        <v>0</v>
      </c>
      <c r="AF102" s="54">
        <f t="shared" si="6"/>
        <v>0</v>
      </c>
      <c r="AG102" s="54">
        <f t="shared" si="6"/>
        <v>0</v>
      </c>
      <c r="AH102" s="54">
        <f t="shared" si="6"/>
        <v>0</v>
      </c>
      <c r="AI102" s="54">
        <f t="shared" si="6"/>
        <v>0</v>
      </c>
      <c r="AJ102" s="54">
        <f t="shared" si="6"/>
        <v>0</v>
      </c>
      <c r="AK102" s="54">
        <f t="shared" si="6"/>
        <v>0</v>
      </c>
      <c r="AL102" s="54">
        <f t="shared" si="6"/>
        <v>0</v>
      </c>
      <c r="AM102" s="54">
        <f t="shared" si="6"/>
        <v>0</v>
      </c>
      <c r="AN102" s="54">
        <f t="shared" si="6"/>
        <v>0</v>
      </c>
      <c r="AO102" s="54">
        <f t="shared" si="6"/>
        <v>0</v>
      </c>
      <c r="AP102" s="35">
        <f t="shared" si="5"/>
        <v>26</v>
      </c>
      <c r="AQ102" s="35">
        <f t="shared" si="4"/>
        <v>60</v>
      </c>
      <c r="AR102" s="55">
        <f>SUM(AR2:AR101)</f>
        <v>425877.19516812981</v>
      </c>
      <c r="AS102" s="55">
        <f>SUM(AS2:AS101)</f>
        <v>99.999999999999986</v>
      </c>
      <c r="AT102" s="49"/>
    </row>
    <row r="103" spans="1:46">
      <c r="A103" s="56" t="s">
        <v>59</v>
      </c>
      <c r="B103" s="56" t="s">
        <v>57</v>
      </c>
      <c r="C103" s="56" t="s">
        <v>57</v>
      </c>
      <c r="D103" s="56" t="s">
        <v>57</v>
      </c>
      <c r="E103" s="56" t="s">
        <v>57</v>
      </c>
      <c r="F103" s="56" t="s">
        <v>57</v>
      </c>
      <c r="G103" s="56" t="s">
        <v>57</v>
      </c>
      <c r="H103" s="56" t="s">
        <v>57</v>
      </c>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7"/>
      <c r="AQ103" s="57"/>
      <c r="AR103" s="58"/>
      <c r="AS103" s="58"/>
      <c r="AT103" s="59"/>
    </row>
    <row r="104" spans="1:46" ht="36">
      <c r="A104" s="46" t="s">
        <v>60</v>
      </c>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57"/>
      <c r="AQ104" s="57"/>
      <c r="AR104" s="58"/>
      <c r="AS104" s="58"/>
      <c r="AT104" s="59"/>
    </row>
    <row r="105" spans="1:46">
      <c r="A105" s="46" t="s">
        <v>61</v>
      </c>
      <c r="B105" s="46" t="s">
        <v>57</v>
      </c>
      <c r="C105" s="46" t="s">
        <v>57</v>
      </c>
      <c r="D105" s="46" t="s">
        <v>57</v>
      </c>
      <c r="E105" s="46" t="s">
        <v>57</v>
      </c>
      <c r="F105" s="46" t="s">
        <v>57</v>
      </c>
      <c r="G105" s="60" t="s">
        <v>57</v>
      </c>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57"/>
      <c r="AQ105" s="57"/>
      <c r="AR105" s="61"/>
      <c r="AS105" s="61"/>
      <c r="AT105" s="59"/>
    </row>
    <row r="106" spans="1:46">
      <c r="A106" s="46" t="s">
        <v>62</v>
      </c>
      <c r="B106" s="46"/>
      <c r="C106" s="46"/>
      <c r="D106" s="46"/>
      <c r="E106" s="46"/>
      <c r="F106" s="46" t="s">
        <v>57</v>
      </c>
      <c r="G106" s="60" t="s">
        <v>57</v>
      </c>
      <c r="H106" s="60" t="s">
        <v>57</v>
      </c>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57"/>
      <c r="AQ106" s="57"/>
      <c r="AR106" s="61"/>
      <c r="AS106" s="61"/>
      <c r="AT106" s="59"/>
    </row>
    <row r="107" spans="1:46">
      <c r="A107" s="46" t="s">
        <v>63</v>
      </c>
      <c r="B107" s="46" t="s">
        <v>57</v>
      </c>
      <c r="C107" s="46" t="s">
        <v>57</v>
      </c>
      <c r="D107" s="46" t="s">
        <v>57</v>
      </c>
      <c r="E107" s="46" t="s">
        <v>57</v>
      </c>
      <c r="F107" s="46"/>
      <c r="G107" s="60" t="s">
        <v>57</v>
      </c>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57"/>
      <c r="AQ107" s="57"/>
      <c r="AR107" s="61"/>
      <c r="AS107" s="61"/>
      <c r="AT107" s="59"/>
    </row>
    <row r="108" spans="1:46">
      <c r="A108" s="46" t="s">
        <v>64</v>
      </c>
      <c r="B108" s="46"/>
      <c r="C108" s="46"/>
      <c r="D108" s="46" t="s">
        <v>57</v>
      </c>
      <c r="E108" s="46" t="s">
        <v>57</v>
      </c>
      <c r="F108" s="46"/>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57"/>
      <c r="AQ108" s="57"/>
      <c r="AR108" s="61"/>
      <c r="AS108" s="61"/>
      <c r="AT108" s="59"/>
    </row>
    <row r="109" spans="1:46">
      <c r="A109" s="62" t="s">
        <v>65</v>
      </c>
      <c r="B109" s="63"/>
      <c r="C109" s="63"/>
      <c r="D109" s="63"/>
      <c r="E109" s="63"/>
      <c r="F109" s="63"/>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57"/>
      <c r="AQ109" s="65"/>
      <c r="AR109" s="61"/>
      <c r="AS109" s="61"/>
      <c r="AT109" s="59"/>
    </row>
    <row r="110" spans="1:46">
      <c r="A110" s="13"/>
      <c r="B110" s="14"/>
      <c r="C110" s="14"/>
      <c r="D110" s="14"/>
      <c r="E110" s="14"/>
      <c r="F110" s="14"/>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2"/>
      <c r="AR110" s="11"/>
      <c r="AS110" s="11"/>
      <c r="AT110" s="16"/>
    </row>
    <row r="111" spans="1:46">
      <c r="A111" s="15" t="s">
        <v>66</v>
      </c>
      <c r="B111" s="24"/>
      <c r="C111" s="24"/>
      <c r="D111" s="24"/>
      <c r="E111" s="24"/>
      <c r="F111" s="24"/>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16"/>
      <c r="AQ111" s="26"/>
      <c r="AR111" s="27"/>
      <c r="AS111" s="27"/>
      <c r="AT111" s="18"/>
    </row>
    <row r="112" spans="1:46">
      <c r="A112" s="28" t="s">
        <v>67</v>
      </c>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6"/>
      <c r="AQ112" s="18"/>
      <c r="AR112" s="19"/>
      <c r="AS112" s="19"/>
      <c r="AT112" s="18"/>
    </row>
    <row r="113" spans="1:46" ht="24">
      <c r="A113" s="29" t="s">
        <v>68</v>
      </c>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16"/>
      <c r="AQ113" s="18"/>
      <c r="AR113" s="21"/>
      <c r="AS113" s="21"/>
      <c r="AT113" s="18"/>
    </row>
    <row r="114" spans="1:46" ht="36.75">
      <c r="A114" s="30" t="s">
        <v>69</v>
      </c>
      <c r="B114" s="111" t="s">
        <v>70</v>
      </c>
      <c r="C114" s="112"/>
      <c r="D114" s="112"/>
      <c r="E114" s="112"/>
      <c r="F114" s="112"/>
      <c r="G114" s="112"/>
      <c r="H114" s="112"/>
      <c r="I114" s="112"/>
      <c r="J114" s="112"/>
      <c r="K114" s="112"/>
      <c r="L114" s="112"/>
      <c r="M114" s="112"/>
      <c r="N114" s="112"/>
      <c r="O114" s="112"/>
      <c r="P114" s="112"/>
      <c r="Q114" s="11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16"/>
      <c r="AQ114" s="12"/>
      <c r="AR114" s="23"/>
      <c r="AS114" s="23"/>
      <c r="AT114" s="18"/>
    </row>
  </sheetData>
  <mergeCells count="1">
    <mergeCell ref="B114:Q114"/>
  </mergeCells>
  <conditionalFormatting sqref="A1:A110 A111:F111 B112:F112 A113:F113 B114">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C16">
    <cfRule type="beginsWith" dxfId="25" priority="1" operator="beginsWith" text="13">
      <formula>LEFT(C16,LEN("13"))="13"</formula>
    </cfRule>
    <cfRule type="beginsWith" dxfId="24" priority="2" operator="beginsWith" text="12">
      <formula>LEFT(C16,LEN("12"))="12"</formula>
    </cfRule>
    <cfRule type="beginsWith" dxfId="23" priority="3" operator="beginsWith" text="11">
      <formula>LEFT(C16,LEN("11"))="11"</formula>
    </cfRule>
    <cfRule type="beginsWith" dxfId="22" priority="4" operator="beginsWith" text="10">
      <formula>LEFT(C16,LEN("10"))="10"</formula>
    </cfRule>
    <cfRule type="beginsWith" dxfId="21" priority="5" operator="beginsWith" text="09">
      <formula>LEFT(C16,LEN("09"))="09"</formula>
    </cfRule>
    <cfRule type="beginsWith" dxfId="20" priority="6" operator="beginsWith" text="08">
      <formula>LEFT(C16,LEN("08"))="08"</formula>
    </cfRule>
    <cfRule type="beginsWith" dxfId="19" priority="7" operator="beginsWith" text="07">
      <formula>LEFT(C16,LEN("07"))="07"</formula>
    </cfRule>
    <cfRule type="beginsWith" dxfId="18" priority="8" operator="beginsWith" text="06">
      <formula>LEFT(C16,LEN("06"))="06"</formula>
    </cfRule>
    <cfRule type="beginsWith" dxfId="17" priority="9" operator="beginsWith" text="05">
      <formula>LEFT(C16,LEN("05"))="05"</formula>
    </cfRule>
    <cfRule type="beginsWith" dxfId="16" priority="10" operator="beginsWith" text="04">
      <formula>LEFT(C16,LEN("04"))="04"</formula>
    </cfRule>
    <cfRule type="beginsWith" dxfId="15" priority="11" operator="beginsWith" text="03">
      <formula>LEFT(C16,LEN("03"))="03"</formula>
    </cfRule>
    <cfRule type="beginsWith" dxfId="14" priority="12" operator="beginsWith" text="02">
      <formula>LEFT(C16,LEN("02"))="02"</formula>
    </cfRule>
    <cfRule type="beginsWith" dxfId="13" priority="13" operator="beginsWith" text="01">
      <formula>LEFT(C16,LEN("01"))="01"</formula>
    </cfRule>
  </conditionalFormatting>
  <conditionalFormatting sqref="AT1:AT2 R2:AO12 AT5 AT9:AT10 F13:H13 AT13 I13:AO15 F14 H14 AT16 F16:AO101">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B103:AO109 AT2:AT102" xr:uid="{EF7F262E-29CA-4173-8E2E-0C45B544ED3D}">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84D1-C24C-4E19-B018-5B7266729F8F}">
  <dimension ref="A1:E61"/>
  <sheetViews>
    <sheetView workbookViewId="0">
      <selection activeCell="E20" sqref="E20"/>
    </sheetView>
  </sheetViews>
  <sheetFormatPr defaultColWidth="11.42578125" defaultRowHeight="15"/>
  <cols>
    <col min="3" max="3" width="21.5703125" customWidth="1"/>
    <col min="4" max="4" width="21.42578125" customWidth="1"/>
    <col min="5" max="5" width="63.85546875" customWidth="1"/>
  </cols>
  <sheetData>
    <row r="1" spans="1:5">
      <c r="A1" s="66" t="s">
        <v>1</v>
      </c>
      <c r="B1" s="66" t="s">
        <v>44</v>
      </c>
      <c r="C1" s="66" t="s">
        <v>71</v>
      </c>
      <c r="D1" s="66" t="s">
        <v>72</v>
      </c>
      <c r="E1" s="66" t="s">
        <v>73</v>
      </c>
    </row>
    <row r="2" spans="1:5" ht="11.25" customHeight="1">
      <c r="A2" s="67">
        <v>2</v>
      </c>
      <c r="B2" s="67" t="s">
        <v>8</v>
      </c>
      <c r="C2" s="74" t="s">
        <v>45</v>
      </c>
      <c r="D2" s="74" t="s">
        <v>74</v>
      </c>
      <c r="E2" s="74" t="s">
        <v>75</v>
      </c>
    </row>
    <row r="3" spans="1:5" ht="11.25" customHeight="1">
      <c r="A3" s="67">
        <v>2</v>
      </c>
      <c r="B3" s="67" t="s">
        <v>8</v>
      </c>
      <c r="C3" s="74" t="s">
        <v>46</v>
      </c>
      <c r="D3" s="74" t="s">
        <v>76</v>
      </c>
      <c r="E3" s="74" t="s">
        <v>77</v>
      </c>
    </row>
    <row r="4" spans="1:5" ht="11.25" customHeight="1">
      <c r="A4" s="67">
        <v>2</v>
      </c>
      <c r="B4" s="67" t="s">
        <v>8</v>
      </c>
      <c r="C4" s="74" t="s">
        <v>49</v>
      </c>
      <c r="D4" s="74" t="s">
        <v>74</v>
      </c>
      <c r="E4" s="74" t="s">
        <v>78</v>
      </c>
    </row>
    <row r="5" spans="1:5" ht="11.25" customHeight="1">
      <c r="A5" s="67">
        <v>2</v>
      </c>
      <c r="B5" s="67" t="s">
        <v>8</v>
      </c>
      <c r="C5" s="74" t="s">
        <v>50</v>
      </c>
      <c r="D5" s="74" t="s">
        <v>74</v>
      </c>
      <c r="E5" s="74" t="s">
        <v>78</v>
      </c>
    </row>
    <row r="6" spans="1:5" ht="11.25" customHeight="1">
      <c r="A6" s="67">
        <v>2</v>
      </c>
      <c r="B6" s="67" t="s">
        <v>8</v>
      </c>
      <c r="C6" s="74" t="s">
        <v>51</v>
      </c>
      <c r="D6" s="74" t="s">
        <v>76</v>
      </c>
      <c r="E6" s="74" t="s">
        <v>78</v>
      </c>
    </row>
    <row r="7" spans="1:5" ht="11.25" customHeight="1">
      <c r="A7" s="68">
        <v>3</v>
      </c>
      <c r="B7" s="68" t="s">
        <v>11</v>
      </c>
      <c r="C7" s="74" t="s">
        <v>45</v>
      </c>
      <c r="D7" s="74" t="s">
        <v>74</v>
      </c>
      <c r="E7" s="74" t="s">
        <v>75</v>
      </c>
    </row>
    <row r="8" spans="1:5" ht="11.25" customHeight="1">
      <c r="A8" s="68">
        <v>3</v>
      </c>
      <c r="B8" s="68" t="s">
        <v>11</v>
      </c>
      <c r="C8" s="74" t="s">
        <v>46</v>
      </c>
      <c r="D8" s="74" t="s">
        <v>76</v>
      </c>
      <c r="E8" s="74" t="s">
        <v>77</v>
      </c>
    </row>
    <row r="9" spans="1:5" ht="11.25" customHeight="1">
      <c r="A9" s="68">
        <v>3</v>
      </c>
      <c r="B9" s="68" t="s">
        <v>11</v>
      </c>
      <c r="C9" s="74" t="s">
        <v>47</v>
      </c>
      <c r="D9" s="74" t="s">
        <v>76</v>
      </c>
      <c r="E9" s="74" t="s">
        <v>77</v>
      </c>
    </row>
    <row r="10" spans="1:5" ht="11.25" customHeight="1">
      <c r="A10" s="68">
        <v>3</v>
      </c>
      <c r="B10" s="68" t="s">
        <v>11</v>
      </c>
      <c r="C10" s="74" t="s">
        <v>48</v>
      </c>
      <c r="D10" s="74" t="s">
        <v>76</v>
      </c>
      <c r="E10" s="74" t="s">
        <v>77</v>
      </c>
    </row>
    <row r="11" spans="1:5" ht="11.25" customHeight="1">
      <c r="A11" s="68">
        <v>3</v>
      </c>
      <c r="B11" s="68" t="s">
        <v>11</v>
      </c>
      <c r="C11" s="74" t="s">
        <v>50</v>
      </c>
      <c r="D11" s="74" t="s">
        <v>74</v>
      </c>
      <c r="E11" s="74" t="s">
        <v>78</v>
      </c>
    </row>
    <row r="12" spans="1:5" ht="11.25" customHeight="1">
      <c r="A12" s="68">
        <v>3</v>
      </c>
      <c r="B12" s="68" t="s">
        <v>11</v>
      </c>
      <c r="C12" s="74" t="s">
        <v>51</v>
      </c>
      <c r="D12" s="74" t="s">
        <v>76</v>
      </c>
      <c r="E12" s="74" t="s">
        <v>78</v>
      </c>
    </row>
    <row r="13" spans="1:5" ht="11.25" customHeight="1">
      <c r="A13" s="69">
        <v>7</v>
      </c>
      <c r="B13" s="69" t="s">
        <v>14</v>
      </c>
      <c r="C13" s="74" t="s">
        <v>45</v>
      </c>
      <c r="D13" s="74" t="s">
        <v>74</v>
      </c>
      <c r="E13" s="74" t="s">
        <v>75</v>
      </c>
    </row>
    <row r="14" spans="1:5" ht="11.25" customHeight="1">
      <c r="A14" s="69">
        <v>7</v>
      </c>
      <c r="B14" s="69" t="s">
        <v>14</v>
      </c>
      <c r="C14" s="74" t="s">
        <v>46</v>
      </c>
      <c r="D14" s="74" t="s">
        <v>76</v>
      </c>
      <c r="E14" s="74" t="s">
        <v>77</v>
      </c>
    </row>
    <row r="15" spans="1:5" ht="11.25" customHeight="1">
      <c r="A15" s="69">
        <v>7</v>
      </c>
      <c r="B15" s="69" t="s">
        <v>14</v>
      </c>
      <c r="C15" s="74" t="s">
        <v>47</v>
      </c>
      <c r="D15" s="74" t="s">
        <v>76</v>
      </c>
      <c r="E15" s="74" t="s">
        <v>77</v>
      </c>
    </row>
    <row r="16" spans="1:5" ht="11.25" customHeight="1">
      <c r="A16" s="69">
        <v>7</v>
      </c>
      <c r="B16" s="69" t="s">
        <v>14</v>
      </c>
      <c r="C16" s="74" t="s">
        <v>50</v>
      </c>
      <c r="D16" s="74" t="s">
        <v>74</v>
      </c>
      <c r="E16" s="74" t="s">
        <v>78</v>
      </c>
    </row>
    <row r="17" spans="1:5" ht="11.25" customHeight="1">
      <c r="A17" s="69">
        <v>7</v>
      </c>
      <c r="B17" s="69" t="s">
        <v>14</v>
      </c>
      <c r="C17" s="74" t="s">
        <v>51</v>
      </c>
      <c r="D17" s="74" t="s">
        <v>76</v>
      </c>
      <c r="E17" s="74" t="s">
        <v>78</v>
      </c>
    </row>
    <row r="18" spans="1:5" ht="11.25" customHeight="1">
      <c r="A18" s="70">
        <v>8</v>
      </c>
      <c r="B18" s="70" t="s">
        <v>17</v>
      </c>
      <c r="C18" s="74" t="s">
        <v>45</v>
      </c>
      <c r="D18" s="74" t="s">
        <v>74</v>
      </c>
      <c r="E18" s="74" t="s">
        <v>75</v>
      </c>
    </row>
    <row r="19" spans="1:5" ht="11.25" customHeight="1">
      <c r="A19" s="70">
        <v>8</v>
      </c>
      <c r="B19" s="70" t="s">
        <v>17</v>
      </c>
      <c r="C19" s="74" t="s">
        <v>46</v>
      </c>
      <c r="D19" s="74" t="s">
        <v>76</v>
      </c>
      <c r="E19" s="74" t="s">
        <v>77</v>
      </c>
    </row>
    <row r="20" spans="1:5" ht="11.25" customHeight="1">
      <c r="A20" s="70">
        <v>8</v>
      </c>
      <c r="B20" s="70" t="s">
        <v>17</v>
      </c>
      <c r="C20" s="74" t="s">
        <v>47</v>
      </c>
      <c r="D20" s="74" t="s">
        <v>76</v>
      </c>
      <c r="E20" s="74" t="s">
        <v>77</v>
      </c>
    </row>
    <row r="21" spans="1:5" ht="11.25" customHeight="1">
      <c r="A21" s="70">
        <v>8</v>
      </c>
      <c r="B21" s="70" t="s">
        <v>17</v>
      </c>
      <c r="C21" s="74" t="s">
        <v>48</v>
      </c>
      <c r="D21" s="74" t="s">
        <v>76</v>
      </c>
      <c r="E21" s="74" t="s">
        <v>77</v>
      </c>
    </row>
    <row r="22" spans="1:5" ht="11.25" customHeight="1">
      <c r="A22" s="70">
        <v>8</v>
      </c>
      <c r="B22" s="70" t="s">
        <v>17</v>
      </c>
      <c r="C22" s="74" t="s">
        <v>49</v>
      </c>
      <c r="D22" s="74" t="s">
        <v>74</v>
      </c>
      <c r="E22" s="74" t="s">
        <v>78</v>
      </c>
    </row>
    <row r="23" spans="1:5" ht="11.25" customHeight="1">
      <c r="A23" s="70">
        <v>8</v>
      </c>
      <c r="B23" s="70" t="s">
        <v>17</v>
      </c>
      <c r="C23" s="74" t="s">
        <v>50</v>
      </c>
      <c r="D23" s="74" t="s">
        <v>74</v>
      </c>
      <c r="E23" s="74" t="s">
        <v>78</v>
      </c>
    </row>
    <row r="24" spans="1:5" ht="11.25" customHeight="1">
      <c r="A24" s="70">
        <v>8</v>
      </c>
      <c r="B24" s="70" t="s">
        <v>17</v>
      </c>
      <c r="C24" s="74" t="s">
        <v>51</v>
      </c>
      <c r="D24" s="74" t="s">
        <v>76</v>
      </c>
      <c r="E24" s="74" t="s">
        <v>78</v>
      </c>
    </row>
    <row r="25" spans="1:5" ht="11.25" customHeight="1">
      <c r="A25" s="70">
        <v>8</v>
      </c>
      <c r="B25" s="70" t="s">
        <v>19</v>
      </c>
      <c r="C25" s="74" t="s">
        <v>45</v>
      </c>
      <c r="D25" s="74" t="s">
        <v>74</v>
      </c>
      <c r="E25" s="74" t="s">
        <v>75</v>
      </c>
    </row>
    <row r="26" spans="1:5" ht="11.25" customHeight="1">
      <c r="A26" s="70">
        <v>8</v>
      </c>
      <c r="B26" s="70" t="s">
        <v>19</v>
      </c>
      <c r="C26" s="74" t="s">
        <v>46</v>
      </c>
      <c r="D26" s="74" t="s">
        <v>76</v>
      </c>
      <c r="E26" s="74" t="s">
        <v>77</v>
      </c>
    </row>
    <row r="27" spans="1:5" ht="11.25" customHeight="1">
      <c r="A27" s="70">
        <v>8</v>
      </c>
      <c r="B27" s="70" t="s">
        <v>19</v>
      </c>
      <c r="C27" s="74" t="s">
        <v>47</v>
      </c>
      <c r="D27" s="74" t="s">
        <v>76</v>
      </c>
      <c r="E27" s="74" t="s">
        <v>77</v>
      </c>
    </row>
    <row r="28" spans="1:5" ht="11.25" customHeight="1">
      <c r="A28" s="70">
        <v>8</v>
      </c>
      <c r="B28" s="70" t="s">
        <v>19</v>
      </c>
      <c r="C28" s="74" t="s">
        <v>48</v>
      </c>
      <c r="D28" s="74" t="s">
        <v>76</v>
      </c>
      <c r="E28" s="74" t="s">
        <v>77</v>
      </c>
    </row>
    <row r="29" spans="1:5" ht="11.25" customHeight="1">
      <c r="A29" s="70">
        <v>8</v>
      </c>
      <c r="B29" s="70" t="s">
        <v>19</v>
      </c>
      <c r="C29" s="74" t="s">
        <v>49</v>
      </c>
      <c r="D29" s="74" t="s">
        <v>74</v>
      </c>
      <c r="E29" s="74" t="s">
        <v>78</v>
      </c>
    </row>
    <row r="30" spans="1:5" ht="11.25" customHeight="1">
      <c r="A30" s="70">
        <v>8</v>
      </c>
      <c r="B30" s="70" t="s">
        <v>19</v>
      </c>
      <c r="C30" s="74" t="s">
        <v>50</v>
      </c>
      <c r="D30" s="74" t="s">
        <v>74</v>
      </c>
      <c r="E30" s="74" t="s">
        <v>78</v>
      </c>
    </row>
    <row r="31" spans="1:5" ht="11.25" customHeight="1">
      <c r="A31" s="70">
        <v>8</v>
      </c>
      <c r="B31" s="70" t="s">
        <v>19</v>
      </c>
      <c r="C31" s="74" t="s">
        <v>51</v>
      </c>
      <c r="D31" s="74" t="s">
        <v>76</v>
      </c>
      <c r="E31" s="74" t="s">
        <v>78</v>
      </c>
    </row>
    <row r="32" spans="1:5" ht="11.25" customHeight="1">
      <c r="A32" s="71">
        <v>9</v>
      </c>
      <c r="B32" s="71" t="s">
        <v>22</v>
      </c>
      <c r="C32" s="74" t="s">
        <v>45</v>
      </c>
      <c r="D32" s="74" t="s">
        <v>74</v>
      </c>
      <c r="E32" s="74" t="s">
        <v>75</v>
      </c>
    </row>
    <row r="33" spans="1:5" ht="11.25" customHeight="1">
      <c r="A33" s="71">
        <v>9</v>
      </c>
      <c r="B33" s="71" t="s">
        <v>22</v>
      </c>
      <c r="C33" s="74" t="s">
        <v>46</v>
      </c>
      <c r="D33" s="74" t="s">
        <v>76</v>
      </c>
      <c r="E33" s="74" t="s">
        <v>77</v>
      </c>
    </row>
    <row r="34" spans="1:5" ht="11.25" customHeight="1">
      <c r="A34" s="71">
        <v>9</v>
      </c>
      <c r="B34" s="71" t="s">
        <v>22</v>
      </c>
      <c r="C34" s="74" t="s">
        <v>47</v>
      </c>
      <c r="D34" s="74" t="s">
        <v>76</v>
      </c>
      <c r="E34" s="74" t="s">
        <v>77</v>
      </c>
    </row>
    <row r="35" spans="1:5" ht="11.25" customHeight="1">
      <c r="A35" s="71">
        <v>9</v>
      </c>
      <c r="B35" s="71" t="s">
        <v>22</v>
      </c>
      <c r="C35" s="74" t="s">
        <v>48</v>
      </c>
      <c r="D35" s="74" t="s">
        <v>76</v>
      </c>
      <c r="E35" s="74" t="s">
        <v>77</v>
      </c>
    </row>
    <row r="36" spans="1:5" ht="11.25" customHeight="1">
      <c r="A36" s="71">
        <v>9</v>
      </c>
      <c r="B36" s="71" t="s">
        <v>22</v>
      </c>
      <c r="C36" s="74" t="s">
        <v>49</v>
      </c>
      <c r="D36" s="74" t="s">
        <v>74</v>
      </c>
      <c r="E36" s="74" t="s">
        <v>78</v>
      </c>
    </row>
    <row r="37" spans="1:5" ht="11.25" customHeight="1">
      <c r="A37" s="71">
        <v>9</v>
      </c>
      <c r="B37" s="71" t="s">
        <v>22</v>
      </c>
      <c r="C37" s="74" t="s">
        <v>50</v>
      </c>
      <c r="D37" s="74" t="s">
        <v>74</v>
      </c>
      <c r="E37" s="74" t="s">
        <v>78</v>
      </c>
    </row>
    <row r="38" spans="1:5" ht="11.25" customHeight="1">
      <c r="A38" s="71">
        <v>9</v>
      </c>
      <c r="B38" s="71" t="s">
        <v>22</v>
      </c>
      <c r="C38" s="74" t="s">
        <v>51</v>
      </c>
      <c r="D38" s="74" t="s">
        <v>76</v>
      </c>
      <c r="E38" s="74" t="s">
        <v>78</v>
      </c>
    </row>
    <row r="39" spans="1:5" ht="11.25" customHeight="1">
      <c r="A39" s="72">
        <v>11</v>
      </c>
      <c r="B39" s="72" t="s">
        <v>25</v>
      </c>
      <c r="C39" s="74" t="s">
        <v>45</v>
      </c>
      <c r="D39" s="74" t="s">
        <v>74</v>
      </c>
      <c r="E39" s="74" t="s">
        <v>75</v>
      </c>
    </row>
    <row r="40" spans="1:5" ht="11.25" customHeight="1">
      <c r="A40" s="72">
        <v>11</v>
      </c>
      <c r="B40" s="72" t="s">
        <v>25</v>
      </c>
      <c r="C40" s="74" t="s">
        <v>46</v>
      </c>
      <c r="D40" s="74" t="s">
        <v>76</v>
      </c>
      <c r="E40" s="74" t="s">
        <v>77</v>
      </c>
    </row>
    <row r="41" spans="1:5" ht="11.25" customHeight="1">
      <c r="A41" s="72">
        <v>11</v>
      </c>
      <c r="B41" s="72" t="s">
        <v>25</v>
      </c>
      <c r="C41" s="74" t="s">
        <v>47</v>
      </c>
      <c r="D41" s="74" t="s">
        <v>76</v>
      </c>
      <c r="E41" s="74" t="s">
        <v>77</v>
      </c>
    </row>
    <row r="42" spans="1:5" ht="11.25" customHeight="1">
      <c r="A42" s="72">
        <v>11</v>
      </c>
      <c r="B42" s="72" t="s">
        <v>25</v>
      </c>
      <c r="C42" s="74" t="s">
        <v>49</v>
      </c>
      <c r="D42" s="74" t="s">
        <v>74</v>
      </c>
      <c r="E42" s="74" t="s">
        <v>78</v>
      </c>
    </row>
    <row r="43" spans="1:5" ht="11.25" customHeight="1">
      <c r="A43" s="72">
        <v>11</v>
      </c>
      <c r="B43" s="72" t="s">
        <v>25</v>
      </c>
      <c r="C43" s="74" t="s">
        <v>50</v>
      </c>
      <c r="D43" s="74" t="s">
        <v>74</v>
      </c>
      <c r="E43" s="74" t="s">
        <v>78</v>
      </c>
    </row>
    <row r="44" spans="1:5" ht="11.25" customHeight="1">
      <c r="A44" s="72">
        <v>11</v>
      </c>
      <c r="B44" s="72" t="s">
        <v>25</v>
      </c>
      <c r="C44" s="74" t="s">
        <v>51</v>
      </c>
      <c r="D44" s="74" t="s">
        <v>76</v>
      </c>
      <c r="E44" s="74" t="s">
        <v>78</v>
      </c>
    </row>
    <row r="45" spans="1:5" ht="11.25" customHeight="1">
      <c r="A45" s="72">
        <v>11</v>
      </c>
      <c r="B45" s="72" t="s">
        <v>27</v>
      </c>
      <c r="C45" s="74" t="s">
        <v>45</v>
      </c>
      <c r="D45" s="74" t="s">
        <v>74</v>
      </c>
      <c r="E45" s="74" t="s">
        <v>75</v>
      </c>
    </row>
    <row r="46" spans="1:5" ht="11.25" customHeight="1">
      <c r="A46" s="72">
        <v>11</v>
      </c>
      <c r="B46" s="72" t="s">
        <v>27</v>
      </c>
      <c r="C46" s="74" t="s">
        <v>46</v>
      </c>
      <c r="D46" s="74" t="s">
        <v>76</v>
      </c>
      <c r="E46" s="74" t="s">
        <v>77</v>
      </c>
    </row>
    <row r="47" spans="1:5" ht="11.25" customHeight="1">
      <c r="A47" s="72">
        <v>11</v>
      </c>
      <c r="B47" s="72" t="s">
        <v>27</v>
      </c>
      <c r="C47" s="74" t="s">
        <v>47</v>
      </c>
      <c r="D47" s="74" t="s">
        <v>76</v>
      </c>
      <c r="E47" s="74" t="s">
        <v>77</v>
      </c>
    </row>
    <row r="48" spans="1:5" ht="11.25" customHeight="1">
      <c r="A48" s="72">
        <v>11</v>
      </c>
      <c r="B48" s="72" t="s">
        <v>27</v>
      </c>
      <c r="C48" s="74" t="s">
        <v>51</v>
      </c>
      <c r="D48" s="74" t="s">
        <v>76</v>
      </c>
      <c r="E48" s="74" t="s">
        <v>78</v>
      </c>
    </row>
    <row r="49" spans="1:5" ht="11.25" customHeight="1">
      <c r="A49" s="72">
        <v>11</v>
      </c>
      <c r="B49" s="72" t="s">
        <v>29</v>
      </c>
      <c r="C49" s="74" t="s">
        <v>45</v>
      </c>
      <c r="D49" s="74" t="s">
        <v>74</v>
      </c>
      <c r="E49" s="74" t="s">
        <v>75</v>
      </c>
    </row>
    <row r="50" spans="1:5" ht="11.25" customHeight="1">
      <c r="A50" s="72">
        <v>11</v>
      </c>
      <c r="B50" s="72" t="s">
        <v>29</v>
      </c>
      <c r="C50" s="74" t="s">
        <v>46</v>
      </c>
      <c r="D50" s="74" t="s">
        <v>76</v>
      </c>
      <c r="E50" s="74" t="s">
        <v>77</v>
      </c>
    </row>
    <row r="51" spans="1:5" ht="11.25" customHeight="1">
      <c r="A51" s="72">
        <v>11</v>
      </c>
      <c r="B51" s="72" t="s">
        <v>29</v>
      </c>
      <c r="C51" s="74" t="s">
        <v>47</v>
      </c>
      <c r="D51" s="74" t="s">
        <v>76</v>
      </c>
      <c r="E51" s="74" t="s">
        <v>77</v>
      </c>
    </row>
    <row r="52" spans="1:5" ht="11.25" customHeight="1">
      <c r="A52" s="72">
        <v>11</v>
      </c>
      <c r="B52" s="72" t="s">
        <v>29</v>
      </c>
      <c r="C52" s="74" t="s">
        <v>49</v>
      </c>
      <c r="D52" s="74" t="s">
        <v>74</v>
      </c>
      <c r="E52" s="74" t="s">
        <v>78</v>
      </c>
    </row>
    <row r="53" spans="1:5" ht="11.25" customHeight="1">
      <c r="A53" s="72">
        <v>11</v>
      </c>
      <c r="B53" s="72" t="s">
        <v>31</v>
      </c>
      <c r="C53" s="74" t="s">
        <v>45</v>
      </c>
      <c r="D53" s="74" t="s">
        <v>74</v>
      </c>
      <c r="E53" s="74" t="s">
        <v>75</v>
      </c>
    </row>
    <row r="54" spans="1:5" ht="11.25" customHeight="1">
      <c r="A54" s="72">
        <v>11</v>
      </c>
      <c r="B54" s="72" t="s">
        <v>31</v>
      </c>
      <c r="C54" s="74" t="s">
        <v>46</v>
      </c>
      <c r="D54" s="74" t="s">
        <v>76</v>
      </c>
      <c r="E54" s="74" t="s">
        <v>77</v>
      </c>
    </row>
    <row r="55" spans="1:5" ht="11.25" customHeight="1">
      <c r="A55" s="72">
        <v>11</v>
      </c>
      <c r="B55" s="72" t="s">
        <v>31</v>
      </c>
      <c r="C55" s="74" t="s">
        <v>47</v>
      </c>
      <c r="D55" s="74" t="s">
        <v>76</v>
      </c>
      <c r="E55" s="74" t="s">
        <v>77</v>
      </c>
    </row>
    <row r="56" spans="1:5" ht="11.25" customHeight="1">
      <c r="A56" s="72">
        <v>11</v>
      </c>
      <c r="B56" s="72" t="s">
        <v>31</v>
      </c>
      <c r="C56" s="74" t="s">
        <v>48</v>
      </c>
      <c r="D56" s="74" t="s">
        <v>76</v>
      </c>
      <c r="E56" s="74" t="s">
        <v>77</v>
      </c>
    </row>
    <row r="57" spans="1:5" ht="11.25" customHeight="1">
      <c r="A57" s="72">
        <v>11</v>
      </c>
      <c r="B57" s="72" t="s">
        <v>31</v>
      </c>
      <c r="C57" s="74" t="s">
        <v>49</v>
      </c>
      <c r="D57" s="74" t="s">
        <v>74</v>
      </c>
      <c r="E57" s="74" t="s">
        <v>78</v>
      </c>
    </row>
    <row r="58" spans="1:5" ht="11.25" customHeight="1">
      <c r="A58" s="73">
        <v>13</v>
      </c>
      <c r="B58" s="73" t="s">
        <v>40</v>
      </c>
      <c r="C58" s="74" t="s">
        <v>50</v>
      </c>
      <c r="D58" s="74" t="s">
        <v>74</v>
      </c>
      <c r="E58" s="74" t="s">
        <v>78</v>
      </c>
    </row>
    <row r="59" spans="1:5" ht="11.25" customHeight="1">
      <c r="A59" s="73">
        <v>13</v>
      </c>
      <c r="B59" s="73" t="s">
        <v>40</v>
      </c>
      <c r="C59" s="74" t="s">
        <v>51</v>
      </c>
      <c r="D59" s="74" t="s">
        <v>76</v>
      </c>
      <c r="E59" s="74" t="s">
        <v>78</v>
      </c>
    </row>
    <row r="60" spans="1:5" ht="11.25" customHeight="1">
      <c r="A60" s="73">
        <v>13</v>
      </c>
      <c r="B60" s="73" t="s">
        <v>42</v>
      </c>
      <c r="C60" s="74" t="s">
        <v>50</v>
      </c>
      <c r="D60" s="74" t="s">
        <v>74</v>
      </c>
      <c r="E60" s="74" t="s">
        <v>78</v>
      </c>
    </row>
    <row r="61" spans="1:5" ht="11.25" customHeight="1">
      <c r="A61" s="73">
        <v>13</v>
      </c>
      <c r="B61" s="73" t="s">
        <v>42</v>
      </c>
      <c r="C61" s="74" t="s">
        <v>51</v>
      </c>
      <c r="D61" s="74" t="s">
        <v>76</v>
      </c>
      <c r="E61" s="74"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18"/>
  <sheetViews>
    <sheetView workbookViewId="0">
      <selection activeCell="C12" sqref="C12"/>
    </sheetView>
  </sheetViews>
  <sheetFormatPr defaultColWidth="11.42578125" defaultRowHeight="15"/>
  <cols>
    <col min="1" max="6" width="25.7109375" customWidth="1"/>
    <col min="7" max="7" width="60.7109375" customWidth="1"/>
  </cols>
  <sheetData>
    <row r="1" spans="1:7">
      <c r="A1" s="1" t="s">
        <v>44</v>
      </c>
      <c r="B1" s="1" t="s">
        <v>79</v>
      </c>
      <c r="C1" s="1" t="s">
        <v>80</v>
      </c>
      <c r="D1" s="1" t="s">
        <v>81</v>
      </c>
      <c r="E1" s="1" t="s">
        <v>82</v>
      </c>
      <c r="F1" s="1" t="s">
        <v>83</v>
      </c>
      <c r="G1" s="1" t="s">
        <v>84</v>
      </c>
    </row>
    <row r="2" spans="1:7">
      <c r="A2" s="3" t="s">
        <v>8</v>
      </c>
      <c r="B2" s="3" t="s">
        <v>85</v>
      </c>
      <c r="C2" s="2" t="s">
        <v>45</v>
      </c>
      <c r="D2" s="2"/>
      <c r="E2" s="2"/>
      <c r="F2" s="2"/>
      <c r="G2" s="2" t="s">
        <v>45</v>
      </c>
    </row>
    <row r="3" spans="1:7">
      <c r="A3" s="3" t="s">
        <v>8</v>
      </c>
      <c r="B3" s="3" t="s">
        <v>86</v>
      </c>
      <c r="C3" s="2" t="s">
        <v>46</v>
      </c>
      <c r="D3" s="2"/>
      <c r="E3" s="2"/>
      <c r="F3" s="2"/>
      <c r="G3" s="2" t="s">
        <v>46</v>
      </c>
    </row>
    <row r="4" spans="1:7">
      <c r="A4" s="3" t="s">
        <v>8</v>
      </c>
      <c r="B4" s="3" t="s">
        <v>87</v>
      </c>
      <c r="C4" s="2" t="s">
        <v>49</v>
      </c>
      <c r="D4" s="2"/>
      <c r="E4" s="2"/>
      <c r="F4" s="2"/>
      <c r="G4" s="2" t="s">
        <v>49</v>
      </c>
    </row>
    <row r="5" spans="1:7">
      <c r="A5" s="3" t="s">
        <v>8</v>
      </c>
      <c r="B5" s="3" t="s">
        <v>88</v>
      </c>
      <c r="C5" s="2" t="s">
        <v>50</v>
      </c>
      <c r="D5" s="2"/>
      <c r="E5" s="2"/>
      <c r="F5" s="2"/>
      <c r="G5" s="2" t="s">
        <v>50</v>
      </c>
    </row>
    <row r="6" spans="1:7">
      <c r="A6" s="3" t="s">
        <v>8</v>
      </c>
      <c r="B6" s="3" t="s">
        <v>89</v>
      </c>
      <c r="C6" s="2" t="s">
        <v>51</v>
      </c>
      <c r="D6" s="2"/>
      <c r="E6" s="2"/>
      <c r="F6" s="2"/>
      <c r="G6" s="2" t="s">
        <v>51</v>
      </c>
    </row>
    <row r="7" spans="1:7">
      <c r="A7" s="3" t="s">
        <v>8</v>
      </c>
      <c r="B7" s="3" t="s">
        <v>90</v>
      </c>
      <c r="C7" s="2" t="s">
        <v>45</v>
      </c>
      <c r="D7" s="2" t="s">
        <v>49</v>
      </c>
      <c r="E7" s="2"/>
      <c r="F7" s="2"/>
      <c r="G7" s="2" t="s">
        <v>91</v>
      </c>
    </row>
    <row r="8" spans="1:7">
      <c r="A8" s="3" t="s">
        <v>8</v>
      </c>
      <c r="B8" s="3" t="s">
        <v>92</v>
      </c>
      <c r="C8" s="2" t="s">
        <v>45</v>
      </c>
      <c r="D8" s="2" t="s">
        <v>50</v>
      </c>
      <c r="E8" s="2"/>
      <c r="F8" s="2"/>
      <c r="G8" s="2" t="s">
        <v>93</v>
      </c>
    </row>
    <row r="9" spans="1:7">
      <c r="A9" s="3" t="s">
        <v>8</v>
      </c>
      <c r="B9" s="3" t="s">
        <v>94</v>
      </c>
      <c r="C9" s="2" t="s">
        <v>45</v>
      </c>
      <c r="D9" s="2" t="s">
        <v>51</v>
      </c>
      <c r="E9" s="2"/>
      <c r="F9" s="2"/>
      <c r="G9" s="2" t="s">
        <v>95</v>
      </c>
    </row>
    <row r="10" spans="1:7">
      <c r="A10" s="3" t="s">
        <v>8</v>
      </c>
      <c r="B10" s="3" t="s">
        <v>96</v>
      </c>
      <c r="C10" s="2" t="s">
        <v>46</v>
      </c>
      <c r="D10" s="2" t="s">
        <v>49</v>
      </c>
      <c r="E10" s="2"/>
      <c r="F10" s="2"/>
      <c r="G10" s="2" t="s">
        <v>97</v>
      </c>
    </row>
    <row r="11" spans="1:7">
      <c r="A11" s="3" t="s">
        <v>8</v>
      </c>
      <c r="B11" s="3" t="s">
        <v>98</v>
      </c>
      <c r="C11" s="2" t="s">
        <v>46</v>
      </c>
      <c r="D11" s="2" t="s">
        <v>50</v>
      </c>
      <c r="E11" s="2"/>
      <c r="F11" s="2"/>
      <c r="G11" s="2" t="s">
        <v>99</v>
      </c>
    </row>
    <row r="12" spans="1:7">
      <c r="A12" s="3" t="s">
        <v>8</v>
      </c>
      <c r="B12" s="3" t="s">
        <v>100</v>
      </c>
      <c r="C12" s="2" t="s">
        <v>46</v>
      </c>
      <c r="D12" s="2" t="s">
        <v>51</v>
      </c>
      <c r="E12" s="2"/>
      <c r="F12" s="2"/>
      <c r="G12" s="2" t="s">
        <v>101</v>
      </c>
    </row>
    <row r="13" spans="1:7">
      <c r="A13" s="3" t="s">
        <v>8</v>
      </c>
      <c r="B13" s="3" t="s">
        <v>102</v>
      </c>
      <c r="C13" s="2" t="s">
        <v>49</v>
      </c>
      <c r="D13" s="2" t="s">
        <v>50</v>
      </c>
      <c r="E13" s="2"/>
      <c r="F13" s="2"/>
      <c r="G13" s="2" t="s">
        <v>103</v>
      </c>
    </row>
    <row r="14" spans="1:7">
      <c r="A14" s="3" t="s">
        <v>8</v>
      </c>
      <c r="B14" s="3" t="s">
        <v>104</v>
      </c>
      <c r="C14" s="2" t="s">
        <v>49</v>
      </c>
      <c r="D14" s="2" t="s">
        <v>51</v>
      </c>
      <c r="E14" s="2"/>
      <c r="F14" s="2"/>
      <c r="G14" s="2" t="s">
        <v>105</v>
      </c>
    </row>
    <row r="15" spans="1:7">
      <c r="A15" s="3" t="s">
        <v>8</v>
      </c>
      <c r="B15" s="3" t="s">
        <v>106</v>
      </c>
      <c r="C15" s="2" t="s">
        <v>45</v>
      </c>
      <c r="D15" s="2" t="s">
        <v>49</v>
      </c>
      <c r="E15" s="2" t="s">
        <v>50</v>
      </c>
      <c r="F15" s="2"/>
      <c r="G15" s="2" t="s">
        <v>107</v>
      </c>
    </row>
    <row r="16" spans="1:7">
      <c r="A16" s="3" t="s">
        <v>8</v>
      </c>
      <c r="B16" s="3" t="s">
        <v>108</v>
      </c>
      <c r="C16" s="2" t="s">
        <v>45</v>
      </c>
      <c r="D16" s="2" t="s">
        <v>49</v>
      </c>
      <c r="E16" s="2" t="s">
        <v>51</v>
      </c>
      <c r="F16" s="2"/>
      <c r="G16" s="2" t="s">
        <v>109</v>
      </c>
    </row>
    <row r="17" spans="1:7">
      <c r="A17" s="3" t="s">
        <v>8</v>
      </c>
      <c r="B17" s="3" t="s">
        <v>110</v>
      </c>
      <c r="C17" s="2" t="s">
        <v>46</v>
      </c>
      <c r="D17" s="2" t="s">
        <v>49</v>
      </c>
      <c r="E17" s="2" t="s">
        <v>50</v>
      </c>
      <c r="F17" s="2"/>
      <c r="G17" s="2" t="s">
        <v>111</v>
      </c>
    </row>
    <row r="18" spans="1:7">
      <c r="A18" s="3" t="s">
        <v>8</v>
      </c>
      <c r="B18" s="3" t="s">
        <v>112</v>
      </c>
      <c r="C18" s="2" t="s">
        <v>46</v>
      </c>
      <c r="D18" s="2" t="s">
        <v>49</v>
      </c>
      <c r="E18" s="2" t="s">
        <v>51</v>
      </c>
      <c r="F18" s="2"/>
      <c r="G18" s="2" t="s">
        <v>113</v>
      </c>
    </row>
    <row r="19" spans="1:7">
      <c r="A19" s="4" t="s">
        <v>11</v>
      </c>
      <c r="B19" s="4" t="s">
        <v>114</v>
      </c>
      <c r="C19" s="2" t="s">
        <v>45</v>
      </c>
      <c r="D19" s="2"/>
      <c r="E19" s="2"/>
      <c r="F19" s="2"/>
      <c r="G19" s="2" t="s">
        <v>45</v>
      </c>
    </row>
    <row r="20" spans="1:7">
      <c r="A20" s="4" t="s">
        <v>11</v>
      </c>
      <c r="B20" s="4" t="s">
        <v>115</v>
      </c>
      <c r="C20" s="2" t="s">
        <v>46</v>
      </c>
      <c r="D20" s="2"/>
      <c r="E20" s="2"/>
      <c r="F20" s="2"/>
      <c r="G20" s="2" t="s">
        <v>46</v>
      </c>
    </row>
    <row r="21" spans="1:7">
      <c r="A21" s="4" t="s">
        <v>11</v>
      </c>
      <c r="B21" s="4" t="s">
        <v>116</v>
      </c>
      <c r="C21" s="2" t="s">
        <v>50</v>
      </c>
      <c r="D21" s="2"/>
      <c r="E21" s="2"/>
      <c r="F21" s="2"/>
      <c r="G21" s="2" t="s">
        <v>50</v>
      </c>
    </row>
    <row r="22" spans="1:7">
      <c r="A22" s="4" t="s">
        <v>11</v>
      </c>
      <c r="B22" s="4" t="s">
        <v>117</v>
      </c>
      <c r="C22" s="2" t="s">
        <v>51</v>
      </c>
      <c r="D22" s="2"/>
      <c r="E22" s="2"/>
      <c r="F22" s="2"/>
      <c r="G22" s="2" t="s">
        <v>51</v>
      </c>
    </row>
    <row r="23" spans="1:7">
      <c r="A23" s="4" t="s">
        <v>11</v>
      </c>
      <c r="B23" s="4" t="s">
        <v>118</v>
      </c>
      <c r="C23" s="2" t="s">
        <v>45</v>
      </c>
      <c r="D23" s="2" t="s">
        <v>50</v>
      </c>
      <c r="E23" s="2"/>
      <c r="F23" s="2"/>
      <c r="G23" s="2" t="s">
        <v>93</v>
      </c>
    </row>
    <row r="24" spans="1:7">
      <c r="A24" s="4" t="s">
        <v>11</v>
      </c>
      <c r="B24" s="4" t="s">
        <v>119</v>
      </c>
      <c r="C24" s="2" t="s">
        <v>45</v>
      </c>
      <c r="D24" s="2" t="s">
        <v>51</v>
      </c>
      <c r="E24" s="2"/>
      <c r="F24" s="2"/>
      <c r="G24" s="2" t="s">
        <v>95</v>
      </c>
    </row>
    <row r="25" spans="1:7">
      <c r="A25" s="4" t="s">
        <v>11</v>
      </c>
      <c r="B25" s="4" t="s">
        <v>120</v>
      </c>
      <c r="C25" s="2" t="s">
        <v>46</v>
      </c>
      <c r="D25" s="2" t="s">
        <v>50</v>
      </c>
      <c r="E25" s="2"/>
      <c r="F25" s="2"/>
      <c r="G25" s="2" t="s">
        <v>99</v>
      </c>
    </row>
    <row r="26" spans="1:7">
      <c r="A26" s="4" t="s">
        <v>11</v>
      </c>
      <c r="B26" s="4" t="s">
        <v>121</v>
      </c>
      <c r="C26" s="2" t="s">
        <v>46</v>
      </c>
      <c r="D26" s="2" t="s">
        <v>51</v>
      </c>
      <c r="E26" s="2"/>
      <c r="F26" s="2"/>
      <c r="G26" s="2" t="s">
        <v>101</v>
      </c>
    </row>
    <row r="27" spans="1:7">
      <c r="A27" s="4" t="s">
        <v>11</v>
      </c>
      <c r="B27" s="4" t="s">
        <v>122</v>
      </c>
      <c r="C27" s="2" t="s">
        <v>45</v>
      </c>
      <c r="D27" s="2" t="s">
        <v>47</v>
      </c>
      <c r="E27" s="2" t="s">
        <v>50</v>
      </c>
      <c r="F27" s="2"/>
      <c r="G27" s="2" t="s">
        <v>123</v>
      </c>
    </row>
    <row r="28" spans="1:7">
      <c r="A28" s="4" t="s">
        <v>11</v>
      </c>
      <c r="B28" s="4" t="s">
        <v>124</v>
      </c>
      <c r="C28" s="2" t="s">
        <v>45</v>
      </c>
      <c r="D28" s="2" t="s">
        <v>47</v>
      </c>
      <c r="E28" s="2" t="s">
        <v>51</v>
      </c>
      <c r="F28" s="2"/>
      <c r="G28" s="2" t="s">
        <v>125</v>
      </c>
    </row>
    <row r="29" spans="1:7">
      <c r="A29" s="4" t="s">
        <v>11</v>
      </c>
      <c r="B29" s="4" t="s">
        <v>126</v>
      </c>
      <c r="C29" s="2" t="s">
        <v>45</v>
      </c>
      <c r="D29" s="2" t="s">
        <v>48</v>
      </c>
      <c r="E29" s="2" t="s">
        <v>50</v>
      </c>
      <c r="F29" s="2"/>
      <c r="G29" s="2" t="s">
        <v>127</v>
      </c>
    </row>
    <row r="30" spans="1:7">
      <c r="A30" s="4" t="s">
        <v>11</v>
      </c>
      <c r="B30" s="4" t="s">
        <v>128</v>
      </c>
      <c r="C30" s="2" t="s">
        <v>45</v>
      </c>
      <c r="D30" s="2" t="s">
        <v>48</v>
      </c>
      <c r="E30" s="2" t="s">
        <v>51</v>
      </c>
      <c r="F30" s="2"/>
      <c r="G30" s="2" t="s">
        <v>129</v>
      </c>
    </row>
    <row r="31" spans="1:7">
      <c r="A31" s="4" t="s">
        <v>11</v>
      </c>
      <c r="B31" s="4" t="s">
        <v>130</v>
      </c>
      <c r="C31" s="2" t="s">
        <v>46</v>
      </c>
      <c r="D31" s="2" t="s">
        <v>47</v>
      </c>
      <c r="E31" s="2" t="s">
        <v>50</v>
      </c>
      <c r="F31" s="2"/>
      <c r="G31" s="2" t="s">
        <v>131</v>
      </c>
    </row>
    <row r="32" spans="1:7">
      <c r="A32" s="4" t="s">
        <v>11</v>
      </c>
      <c r="B32" s="4" t="s">
        <v>132</v>
      </c>
      <c r="C32" s="2" t="s">
        <v>46</v>
      </c>
      <c r="D32" s="2" t="s">
        <v>47</v>
      </c>
      <c r="E32" s="2" t="s">
        <v>51</v>
      </c>
      <c r="F32" s="2"/>
      <c r="G32" s="2" t="s">
        <v>133</v>
      </c>
    </row>
    <row r="33" spans="1:7">
      <c r="A33" s="4" t="s">
        <v>11</v>
      </c>
      <c r="B33" s="4" t="s">
        <v>134</v>
      </c>
      <c r="C33" s="2" t="s">
        <v>46</v>
      </c>
      <c r="D33" s="2" t="s">
        <v>48</v>
      </c>
      <c r="E33" s="2" t="s">
        <v>50</v>
      </c>
      <c r="F33" s="2"/>
      <c r="G33" s="2" t="s">
        <v>135</v>
      </c>
    </row>
    <row r="34" spans="1:7">
      <c r="A34" s="4" t="s">
        <v>11</v>
      </c>
      <c r="B34" s="4" t="s">
        <v>136</v>
      </c>
      <c r="C34" s="2" t="s">
        <v>46</v>
      </c>
      <c r="D34" s="2" t="s">
        <v>48</v>
      </c>
      <c r="E34" s="2" t="s">
        <v>51</v>
      </c>
      <c r="F34" s="2"/>
      <c r="G34" s="2" t="s">
        <v>137</v>
      </c>
    </row>
    <row r="35" spans="1:7">
      <c r="A35" s="5" t="s">
        <v>14</v>
      </c>
      <c r="B35" s="5" t="s">
        <v>138</v>
      </c>
      <c r="C35" s="2" t="s">
        <v>45</v>
      </c>
      <c r="D35" s="2"/>
      <c r="E35" s="2"/>
      <c r="F35" s="2"/>
      <c r="G35" s="2" t="s">
        <v>45</v>
      </c>
    </row>
    <row r="36" spans="1:7">
      <c r="A36" s="5" t="s">
        <v>14</v>
      </c>
      <c r="B36" s="5" t="s">
        <v>139</v>
      </c>
      <c r="C36" s="2" t="s">
        <v>46</v>
      </c>
      <c r="D36" s="2"/>
      <c r="E36" s="2"/>
      <c r="F36" s="2"/>
      <c r="G36" s="2" t="s">
        <v>46</v>
      </c>
    </row>
    <row r="37" spans="1:7">
      <c r="A37" s="5" t="s">
        <v>14</v>
      </c>
      <c r="B37" s="5" t="s">
        <v>140</v>
      </c>
      <c r="C37" s="2" t="s">
        <v>50</v>
      </c>
      <c r="D37" s="2"/>
      <c r="E37" s="2"/>
      <c r="F37" s="2"/>
      <c r="G37" s="2" t="s">
        <v>50</v>
      </c>
    </row>
    <row r="38" spans="1:7">
      <c r="A38" s="5" t="s">
        <v>14</v>
      </c>
      <c r="B38" s="5" t="s">
        <v>141</v>
      </c>
      <c r="C38" s="2" t="s">
        <v>51</v>
      </c>
      <c r="D38" s="2"/>
      <c r="E38" s="2"/>
      <c r="F38" s="2"/>
      <c r="G38" s="2" t="s">
        <v>51</v>
      </c>
    </row>
    <row r="39" spans="1:7">
      <c r="A39" s="5" t="s">
        <v>14</v>
      </c>
      <c r="B39" s="5" t="s">
        <v>142</v>
      </c>
      <c r="C39" s="2" t="s">
        <v>45</v>
      </c>
      <c r="D39" s="2" t="s">
        <v>50</v>
      </c>
      <c r="E39" s="2"/>
      <c r="F39" s="2"/>
      <c r="G39" s="2" t="s">
        <v>93</v>
      </c>
    </row>
    <row r="40" spans="1:7">
      <c r="A40" s="5" t="s">
        <v>14</v>
      </c>
      <c r="B40" s="5" t="s">
        <v>143</v>
      </c>
      <c r="C40" s="2" t="s">
        <v>45</v>
      </c>
      <c r="D40" s="2" t="s">
        <v>51</v>
      </c>
      <c r="E40" s="2"/>
      <c r="F40" s="2"/>
      <c r="G40" s="2" t="s">
        <v>95</v>
      </c>
    </row>
    <row r="41" spans="1:7">
      <c r="A41" s="5" t="s">
        <v>14</v>
      </c>
      <c r="B41" s="5" t="s">
        <v>144</v>
      </c>
      <c r="C41" s="2" t="s">
        <v>46</v>
      </c>
      <c r="D41" s="2" t="s">
        <v>50</v>
      </c>
      <c r="E41" s="2"/>
      <c r="F41" s="2"/>
      <c r="G41" s="2" t="s">
        <v>99</v>
      </c>
    </row>
    <row r="42" spans="1:7">
      <c r="A42" s="5" t="s">
        <v>14</v>
      </c>
      <c r="B42" s="5" t="s">
        <v>145</v>
      </c>
      <c r="C42" s="2" t="s">
        <v>46</v>
      </c>
      <c r="D42" s="2" t="s">
        <v>51</v>
      </c>
      <c r="E42" s="2"/>
      <c r="F42" s="2"/>
      <c r="G42" s="2" t="s">
        <v>101</v>
      </c>
    </row>
    <row r="43" spans="1:7">
      <c r="A43" s="5" t="s">
        <v>14</v>
      </c>
      <c r="B43" s="5" t="s">
        <v>146</v>
      </c>
      <c r="C43" s="2" t="s">
        <v>45</v>
      </c>
      <c r="D43" s="2" t="s">
        <v>47</v>
      </c>
      <c r="E43" s="2" t="s">
        <v>50</v>
      </c>
      <c r="F43" s="2"/>
      <c r="G43" s="2" t="s">
        <v>123</v>
      </c>
    </row>
    <row r="44" spans="1:7">
      <c r="A44" s="5" t="s">
        <v>14</v>
      </c>
      <c r="B44" s="5" t="s">
        <v>147</v>
      </c>
      <c r="C44" s="2" t="s">
        <v>45</v>
      </c>
      <c r="D44" s="2" t="s">
        <v>47</v>
      </c>
      <c r="E44" s="2" t="s">
        <v>51</v>
      </c>
      <c r="F44" s="2"/>
      <c r="G44" s="2" t="s">
        <v>125</v>
      </c>
    </row>
    <row r="45" spans="1:7">
      <c r="A45" s="5" t="s">
        <v>14</v>
      </c>
      <c r="B45" s="5" t="s">
        <v>148</v>
      </c>
      <c r="C45" s="2" t="s">
        <v>46</v>
      </c>
      <c r="D45" s="2" t="s">
        <v>47</v>
      </c>
      <c r="E45" s="2" t="s">
        <v>50</v>
      </c>
      <c r="F45" s="2"/>
      <c r="G45" s="2" t="s">
        <v>131</v>
      </c>
    </row>
    <row r="46" spans="1:7">
      <c r="A46" s="5" t="s">
        <v>14</v>
      </c>
      <c r="B46" s="5" t="s">
        <v>149</v>
      </c>
      <c r="C46" s="2" t="s">
        <v>46</v>
      </c>
      <c r="D46" s="2" t="s">
        <v>47</v>
      </c>
      <c r="E46" s="2" t="s">
        <v>51</v>
      </c>
      <c r="F46" s="2"/>
      <c r="G46" s="2" t="s">
        <v>133</v>
      </c>
    </row>
    <row r="47" spans="1:7">
      <c r="A47" s="6" t="s">
        <v>17</v>
      </c>
      <c r="B47" s="6" t="s">
        <v>150</v>
      </c>
      <c r="C47" s="2" t="s">
        <v>45</v>
      </c>
      <c r="D47" s="2"/>
      <c r="E47" s="2"/>
      <c r="F47" s="2"/>
      <c r="G47" s="2" t="s">
        <v>45</v>
      </c>
    </row>
    <row r="48" spans="1:7">
      <c r="A48" s="6" t="s">
        <v>17</v>
      </c>
      <c r="B48" s="6" t="s">
        <v>151</v>
      </c>
      <c r="C48" s="2" t="s">
        <v>46</v>
      </c>
      <c r="D48" s="2"/>
      <c r="E48" s="2"/>
      <c r="F48" s="2"/>
      <c r="G48" s="2" t="s">
        <v>46</v>
      </c>
    </row>
    <row r="49" spans="1:7">
      <c r="A49" s="6" t="s">
        <v>17</v>
      </c>
      <c r="B49" s="6" t="s">
        <v>152</v>
      </c>
      <c r="C49" s="2" t="s">
        <v>49</v>
      </c>
      <c r="D49" s="2"/>
      <c r="E49" s="2"/>
      <c r="F49" s="2"/>
      <c r="G49" s="2" t="s">
        <v>49</v>
      </c>
    </row>
    <row r="50" spans="1:7">
      <c r="A50" s="6" t="s">
        <v>17</v>
      </c>
      <c r="B50" s="6" t="s">
        <v>153</v>
      </c>
      <c r="C50" s="2" t="s">
        <v>50</v>
      </c>
      <c r="D50" s="2"/>
      <c r="E50" s="2"/>
      <c r="F50" s="2"/>
      <c r="G50" s="2" t="s">
        <v>50</v>
      </c>
    </row>
    <row r="51" spans="1:7">
      <c r="A51" s="6" t="s">
        <v>17</v>
      </c>
      <c r="B51" s="6" t="s">
        <v>154</v>
      </c>
      <c r="C51" s="2" t="s">
        <v>51</v>
      </c>
      <c r="D51" s="2"/>
      <c r="E51" s="2"/>
      <c r="F51" s="2"/>
      <c r="G51" s="2" t="s">
        <v>51</v>
      </c>
    </row>
    <row r="52" spans="1:7">
      <c r="A52" s="6" t="s">
        <v>17</v>
      </c>
      <c r="B52" s="6" t="s">
        <v>155</v>
      </c>
      <c r="C52" s="2" t="s">
        <v>45</v>
      </c>
      <c r="D52" s="2" t="s">
        <v>49</v>
      </c>
      <c r="E52" s="2"/>
      <c r="F52" s="2"/>
      <c r="G52" s="2" t="s">
        <v>91</v>
      </c>
    </row>
    <row r="53" spans="1:7">
      <c r="A53" s="6" t="s">
        <v>17</v>
      </c>
      <c r="B53" s="6" t="s">
        <v>156</v>
      </c>
      <c r="C53" s="2" t="s">
        <v>45</v>
      </c>
      <c r="D53" s="2" t="s">
        <v>50</v>
      </c>
      <c r="E53" s="2"/>
      <c r="F53" s="2"/>
      <c r="G53" s="2" t="s">
        <v>93</v>
      </c>
    </row>
    <row r="54" spans="1:7">
      <c r="A54" s="6" t="s">
        <v>17</v>
      </c>
      <c r="B54" s="6" t="s">
        <v>157</v>
      </c>
      <c r="C54" s="2" t="s">
        <v>45</v>
      </c>
      <c r="D54" s="2" t="s">
        <v>51</v>
      </c>
      <c r="E54" s="2"/>
      <c r="F54" s="2"/>
      <c r="G54" s="2" t="s">
        <v>95</v>
      </c>
    </row>
    <row r="55" spans="1:7">
      <c r="A55" s="6" t="s">
        <v>17</v>
      </c>
      <c r="B55" s="6" t="s">
        <v>158</v>
      </c>
      <c r="C55" s="2" t="s">
        <v>46</v>
      </c>
      <c r="D55" s="2" t="s">
        <v>49</v>
      </c>
      <c r="E55" s="2"/>
      <c r="F55" s="2"/>
      <c r="G55" s="2" t="s">
        <v>97</v>
      </c>
    </row>
    <row r="56" spans="1:7">
      <c r="A56" s="6" t="s">
        <v>17</v>
      </c>
      <c r="B56" s="6" t="s">
        <v>159</v>
      </c>
      <c r="C56" s="2" t="s">
        <v>46</v>
      </c>
      <c r="D56" s="2" t="s">
        <v>50</v>
      </c>
      <c r="E56" s="2"/>
      <c r="F56" s="2"/>
      <c r="G56" s="2" t="s">
        <v>99</v>
      </c>
    </row>
    <row r="57" spans="1:7">
      <c r="A57" s="6" t="s">
        <v>17</v>
      </c>
      <c r="B57" s="6" t="s">
        <v>160</v>
      </c>
      <c r="C57" s="2" t="s">
        <v>46</v>
      </c>
      <c r="D57" s="2" t="s">
        <v>51</v>
      </c>
      <c r="E57" s="2"/>
      <c r="F57" s="2"/>
      <c r="G57" s="2" t="s">
        <v>101</v>
      </c>
    </row>
    <row r="58" spans="1:7">
      <c r="A58" s="6" t="s">
        <v>17</v>
      </c>
      <c r="B58" s="6" t="s">
        <v>161</v>
      </c>
      <c r="C58" s="2" t="s">
        <v>49</v>
      </c>
      <c r="D58" s="2" t="s">
        <v>50</v>
      </c>
      <c r="E58" s="2"/>
      <c r="F58" s="2"/>
      <c r="G58" s="2" t="s">
        <v>103</v>
      </c>
    </row>
    <row r="59" spans="1:7">
      <c r="A59" s="6" t="s">
        <v>17</v>
      </c>
      <c r="B59" s="6" t="s">
        <v>162</v>
      </c>
      <c r="C59" s="2" t="s">
        <v>49</v>
      </c>
      <c r="D59" s="2" t="s">
        <v>51</v>
      </c>
      <c r="E59" s="2"/>
      <c r="F59" s="2"/>
      <c r="G59" s="2" t="s">
        <v>105</v>
      </c>
    </row>
    <row r="60" spans="1:7">
      <c r="A60" s="6" t="s">
        <v>17</v>
      </c>
      <c r="B60" s="6" t="s">
        <v>163</v>
      </c>
      <c r="C60" s="2" t="s">
        <v>45</v>
      </c>
      <c r="D60" s="2" t="s">
        <v>47</v>
      </c>
      <c r="E60" s="2" t="s">
        <v>49</v>
      </c>
      <c r="F60" s="2"/>
      <c r="G60" s="2" t="s">
        <v>164</v>
      </c>
    </row>
    <row r="61" spans="1:7">
      <c r="A61" s="6" t="s">
        <v>17</v>
      </c>
      <c r="B61" s="6" t="s">
        <v>165</v>
      </c>
      <c r="C61" s="2" t="s">
        <v>45</v>
      </c>
      <c r="D61" s="2" t="s">
        <v>47</v>
      </c>
      <c r="E61" s="2" t="s">
        <v>50</v>
      </c>
      <c r="F61" s="2"/>
      <c r="G61" s="2" t="s">
        <v>123</v>
      </c>
    </row>
    <row r="62" spans="1:7">
      <c r="A62" s="6" t="s">
        <v>17</v>
      </c>
      <c r="B62" s="6" t="s">
        <v>166</v>
      </c>
      <c r="C62" s="2" t="s">
        <v>45</v>
      </c>
      <c r="D62" s="2" t="s">
        <v>47</v>
      </c>
      <c r="E62" s="2" t="s">
        <v>51</v>
      </c>
      <c r="F62" s="2"/>
      <c r="G62" s="2" t="s">
        <v>125</v>
      </c>
    </row>
    <row r="63" spans="1:7">
      <c r="A63" s="6" t="s">
        <v>17</v>
      </c>
      <c r="B63" s="6" t="s">
        <v>167</v>
      </c>
      <c r="C63" s="2" t="s">
        <v>45</v>
      </c>
      <c r="D63" s="2" t="s">
        <v>48</v>
      </c>
      <c r="E63" s="2" t="s">
        <v>49</v>
      </c>
      <c r="F63" s="2"/>
      <c r="G63" s="2" t="s">
        <v>168</v>
      </c>
    </row>
    <row r="64" spans="1:7">
      <c r="A64" s="6" t="s">
        <v>17</v>
      </c>
      <c r="B64" s="6" t="s">
        <v>169</v>
      </c>
      <c r="C64" s="2" t="s">
        <v>45</v>
      </c>
      <c r="D64" s="2" t="s">
        <v>48</v>
      </c>
      <c r="E64" s="2" t="s">
        <v>50</v>
      </c>
      <c r="F64" s="2"/>
      <c r="G64" s="2" t="s">
        <v>127</v>
      </c>
    </row>
    <row r="65" spans="1:7">
      <c r="A65" s="6" t="s">
        <v>17</v>
      </c>
      <c r="B65" s="6" t="s">
        <v>170</v>
      </c>
      <c r="C65" s="2" t="s">
        <v>45</v>
      </c>
      <c r="D65" s="2" t="s">
        <v>48</v>
      </c>
      <c r="E65" s="2" t="s">
        <v>51</v>
      </c>
      <c r="F65" s="2"/>
      <c r="G65" s="2" t="s">
        <v>129</v>
      </c>
    </row>
    <row r="66" spans="1:7">
      <c r="A66" s="6" t="s">
        <v>17</v>
      </c>
      <c r="B66" s="6" t="s">
        <v>171</v>
      </c>
      <c r="C66" s="2" t="s">
        <v>45</v>
      </c>
      <c r="D66" s="2" t="s">
        <v>49</v>
      </c>
      <c r="E66" s="2" t="s">
        <v>50</v>
      </c>
      <c r="F66" s="2"/>
      <c r="G66" s="2" t="s">
        <v>107</v>
      </c>
    </row>
    <row r="67" spans="1:7">
      <c r="A67" s="6" t="s">
        <v>17</v>
      </c>
      <c r="B67" s="6" t="s">
        <v>172</v>
      </c>
      <c r="C67" s="2" t="s">
        <v>45</v>
      </c>
      <c r="D67" s="2" t="s">
        <v>49</v>
      </c>
      <c r="E67" s="2" t="s">
        <v>51</v>
      </c>
      <c r="F67" s="2"/>
      <c r="G67" s="2" t="s">
        <v>109</v>
      </c>
    </row>
    <row r="68" spans="1:7">
      <c r="A68" s="6" t="s">
        <v>17</v>
      </c>
      <c r="B68" s="6" t="s">
        <v>173</v>
      </c>
      <c r="C68" s="2" t="s">
        <v>46</v>
      </c>
      <c r="D68" s="2" t="s">
        <v>47</v>
      </c>
      <c r="E68" s="2" t="s">
        <v>49</v>
      </c>
      <c r="F68" s="2"/>
      <c r="G68" s="2" t="s">
        <v>174</v>
      </c>
    </row>
    <row r="69" spans="1:7">
      <c r="A69" s="6" t="s">
        <v>17</v>
      </c>
      <c r="B69" s="6" t="s">
        <v>175</v>
      </c>
      <c r="C69" s="2" t="s">
        <v>46</v>
      </c>
      <c r="D69" s="2" t="s">
        <v>47</v>
      </c>
      <c r="E69" s="2" t="s">
        <v>50</v>
      </c>
      <c r="F69" s="2"/>
      <c r="G69" s="2" t="s">
        <v>131</v>
      </c>
    </row>
    <row r="70" spans="1:7">
      <c r="A70" s="6" t="s">
        <v>17</v>
      </c>
      <c r="B70" s="6" t="s">
        <v>176</v>
      </c>
      <c r="C70" s="2" t="s">
        <v>46</v>
      </c>
      <c r="D70" s="2" t="s">
        <v>47</v>
      </c>
      <c r="E70" s="2" t="s">
        <v>51</v>
      </c>
      <c r="F70" s="2"/>
      <c r="G70" s="2" t="s">
        <v>133</v>
      </c>
    </row>
    <row r="71" spans="1:7">
      <c r="A71" s="6" t="s">
        <v>17</v>
      </c>
      <c r="B71" s="6" t="s">
        <v>177</v>
      </c>
      <c r="C71" s="2" t="s">
        <v>46</v>
      </c>
      <c r="D71" s="2" t="s">
        <v>48</v>
      </c>
      <c r="E71" s="2" t="s">
        <v>49</v>
      </c>
      <c r="F71" s="2"/>
      <c r="G71" s="2" t="s">
        <v>178</v>
      </c>
    </row>
    <row r="72" spans="1:7">
      <c r="A72" s="6" t="s">
        <v>17</v>
      </c>
      <c r="B72" s="6" t="s">
        <v>179</v>
      </c>
      <c r="C72" s="2" t="s">
        <v>46</v>
      </c>
      <c r="D72" s="2" t="s">
        <v>48</v>
      </c>
      <c r="E72" s="2" t="s">
        <v>50</v>
      </c>
      <c r="F72" s="2"/>
      <c r="G72" s="2" t="s">
        <v>135</v>
      </c>
    </row>
    <row r="73" spans="1:7">
      <c r="A73" s="6" t="s">
        <v>17</v>
      </c>
      <c r="B73" s="6" t="s">
        <v>180</v>
      </c>
      <c r="C73" s="2" t="s">
        <v>46</v>
      </c>
      <c r="D73" s="2" t="s">
        <v>48</v>
      </c>
      <c r="E73" s="2" t="s">
        <v>51</v>
      </c>
      <c r="F73" s="2"/>
      <c r="G73" s="2" t="s">
        <v>137</v>
      </c>
    </row>
    <row r="74" spans="1:7">
      <c r="A74" s="6" t="s">
        <v>17</v>
      </c>
      <c r="B74" s="6" t="s">
        <v>181</v>
      </c>
      <c r="C74" s="2" t="s">
        <v>46</v>
      </c>
      <c r="D74" s="2" t="s">
        <v>49</v>
      </c>
      <c r="E74" s="2" t="s">
        <v>50</v>
      </c>
      <c r="F74" s="2"/>
      <c r="G74" s="2" t="s">
        <v>111</v>
      </c>
    </row>
    <row r="75" spans="1:7">
      <c r="A75" s="6" t="s">
        <v>17</v>
      </c>
      <c r="B75" s="6" t="s">
        <v>182</v>
      </c>
      <c r="C75" s="2" t="s">
        <v>46</v>
      </c>
      <c r="D75" s="2" t="s">
        <v>49</v>
      </c>
      <c r="E75" s="2" t="s">
        <v>51</v>
      </c>
      <c r="F75" s="2"/>
      <c r="G75" s="2" t="s">
        <v>113</v>
      </c>
    </row>
    <row r="76" spans="1:7">
      <c r="A76" s="6" t="s">
        <v>17</v>
      </c>
      <c r="B76" s="6" t="s">
        <v>183</v>
      </c>
      <c r="C76" s="2" t="s">
        <v>47</v>
      </c>
      <c r="D76" s="2" t="s">
        <v>49</v>
      </c>
      <c r="E76" s="2" t="s">
        <v>50</v>
      </c>
      <c r="F76" s="2"/>
      <c r="G76" s="2" t="s">
        <v>184</v>
      </c>
    </row>
    <row r="77" spans="1:7">
      <c r="A77" s="6" t="s">
        <v>17</v>
      </c>
      <c r="B77" s="6" t="s">
        <v>185</v>
      </c>
      <c r="C77" s="2" t="s">
        <v>48</v>
      </c>
      <c r="D77" s="2" t="s">
        <v>49</v>
      </c>
      <c r="E77" s="2" t="s">
        <v>50</v>
      </c>
      <c r="F77" s="2"/>
      <c r="G77" s="2" t="s">
        <v>186</v>
      </c>
    </row>
    <row r="78" spans="1:7">
      <c r="A78" s="6" t="s">
        <v>17</v>
      </c>
      <c r="B78" s="6" t="s">
        <v>187</v>
      </c>
      <c r="C78" s="2" t="s">
        <v>45</v>
      </c>
      <c r="D78" s="2" t="s">
        <v>47</v>
      </c>
      <c r="E78" s="2" t="s">
        <v>49</v>
      </c>
      <c r="F78" s="2" t="s">
        <v>50</v>
      </c>
      <c r="G78" s="2" t="s">
        <v>188</v>
      </c>
    </row>
    <row r="79" spans="1:7">
      <c r="A79" s="6" t="s">
        <v>17</v>
      </c>
      <c r="B79" s="6" t="s">
        <v>189</v>
      </c>
      <c r="C79" s="2" t="s">
        <v>45</v>
      </c>
      <c r="D79" s="2" t="s">
        <v>47</v>
      </c>
      <c r="E79" s="2" t="s">
        <v>49</v>
      </c>
      <c r="F79" s="2" t="s">
        <v>51</v>
      </c>
      <c r="G79" s="2" t="s">
        <v>190</v>
      </c>
    </row>
    <row r="80" spans="1:7">
      <c r="A80" s="6" t="s">
        <v>17</v>
      </c>
      <c r="B80" s="6" t="s">
        <v>191</v>
      </c>
      <c r="C80" s="2" t="s">
        <v>45</v>
      </c>
      <c r="D80" s="2" t="s">
        <v>48</v>
      </c>
      <c r="E80" s="2" t="s">
        <v>49</v>
      </c>
      <c r="F80" s="2" t="s">
        <v>50</v>
      </c>
      <c r="G80" s="2" t="s">
        <v>192</v>
      </c>
    </row>
    <row r="81" spans="1:7">
      <c r="A81" s="6" t="s">
        <v>17</v>
      </c>
      <c r="B81" s="6" t="s">
        <v>193</v>
      </c>
      <c r="C81" s="2" t="s">
        <v>45</v>
      </c>
      <c r="D81" s="2" t="s">
        <v>48</v>
      </c>
      <c r="E81" s="2" t="s">
        <v>49</v>
      </c>
      <c r="F81" s="2" t="s">
        <v>51</v>
      </c>
      <c r="G81" s="2" t="s">
        <v>194</v>
      </c>
    </row>
    <row r="82" spans="1:7" ht="24">
      <c r="A82" s="6" t="s">
        <v>17</v>
      </c>
      <c r="B82" s="6" t="s">
        <v>195</v>
      </c>
      <c r="C82" s="2" t="s">
        <v>46</v>
      </c>
      <c r="D82" s="2" t="s">
        <v>47</v>
      </c>
      <c r="E82" s="2" t="s">
        <v>49</v>
      </c>
      <c r="F82" s="2" t="s">
        <v>50</v>
      </c>
      <c r="G82" s="2" t="s">
        <v>196</v>
      </c>
    </row>
    <row r="83" spans="1:7" ht="24">
      <c r="A83" s="6" t="s">
        <v>17</v>
      </c>
      <c r="B83" s="6" t="s">
        <v>197</v>
      </c>
      <c r="C83" s="2" t="s">
        <v>46</v>
      </c>
      <c r="D83" s="2" t="s">
        <v>47</v>
      </c>
      <c r="E83" s="2" t="s">
        <v>49</v>
      </c>
      <c r="F83" s="2" t="s">
        <v>51</v>
      </c>
      <c r="G83" s="2" t="s">
        <v>198</v>
      </c>
    </row>
    <row r="84" spans="1:7" ht="24">
      <c r="A84" s="6" t="s">
        <v>17</v>
      </c>
      <c r="B84" s="6" t="s">
        <v>199</v>
      </c>
      <c r="C84" s="2" t="s">
        <v>46</v>
      </c>
      <c r="D84" s="2" t="s">
        <v>48</v>
      </c>
      <c r="E84" s="2" t="s">
        <v>49</v>
      </c>
      <c r="F84" s="2" t="s">
        <v>50</v>
      </c>
      <c r="G84" s="2" t="s">
        <v>200</v>
      </c>
    </row>
    <row r="85" spans="1:7" ht="24">
      <c r="A85" s="6" t="s">
        <v>17</v>
      </c>
      <c r="B85" s="6" t="s">
        <v>201</v>
      </c>
      <c r="C85" s="2" t="s">
        <v>46</v>
      </c>
      <c r="D85" s="2" t="s">
        <v>48</v>
      </c>
      <c r="E85" s="2" t="s">
        <v>49</v>
      </c>
      <c r="F85" s="2" t="s">
        <v>51</v>
      </c>
      <c r="G85" s="2" t="s">
        <v>202</v>
      </c>
    </row>
    <row r="86" spans="1:7">
      <c r="A86" s="6" t="s">
        <v>19</v>
      </c>
      <c r="B86" s="6" t="s">
        <v>203</v>
      </c>
      <c r="C86" s="2" t="s">
        <v>45</v>
      </c>
      <c r="D86" s="2"/>
      <c r="E86" s="2"/>
      <c r="F86" s="2"/>
      <c r="G86" s="2" t="s">
        <v>45</v>
      </c>
    </row>
    <row r="87" spans="1:7">
      <c r="A87" s="6" t="s">
        <v>19</v>
      </c>
      <c r="B87" s="6" t="s">
        <v>204</v>
      </c>
      <c r="C87" s="2" t="s">
        <v>46</v>
      </c>
      <c r="D87" s="2"/>
      <c r="E87" s="2"/>
      <c r="F87" s="2"/>
      <c r="G87" s="2" t="s">
        <v>46</v>
      </c>
    </row>
    <row r="88" spans="1:7">
      <c r="A88" s="6" t="s">
        <v>19</v>
      </c>
      <c r="B88" s="6" t="s">
        <v>205</v>
      </c>
      <c r="C88" s="2" t="s">
        <v>49</v>
      </c>
      <c r="D88" s="2"/>
      <c r="E88" s="2"/>
      <c r="F88" s="2"/>
      <c r="G88" s="2" t="s">
        <v>49</v>
      </c>
    </row>
    <row r="89" spans="1:7">
      <c r="A89" s="6" t="s">
        <v>19</v>
      </c>
      <c r="B89" s="6" t="s">
        <v>206</v>
      </c>
      <c r="C89" s="2" t="s">
        <v>50</v>
      </c>
      <c r="D89" s="2"/>
      <c r="E89" s="2"/>
      <c r="F89" s="2"/>
      <c r="G89" s="2" t="s">
        <v>50</v>
      </c>
    </row>
    <row r="90" spans="1:7">
      <c r="A90" s="6" t="s">
        <v>19</v>
      </c>
      <c r="B90" s="6" t="s">
        <v>207</v>
      </c>
      <c r="C90" s="2" t="s">
        <v>51</v>
      </c>
      <c r="D90" s="2"/>
      <c r="E90" s="2"/>
      <c r="F90" s="2"/>
      <c r="G90" s="2" t="s">
        <v>51</v>
      </c>
    </row>
    <row r="91" spans="1:7">
      <c r="A91" s="6" t="s">
        <v>19</v>
      </c>
      <c r="B91" s="6" t="s">
        <v>208</v>
      </c>
      <c r="C91" s="2" t="s">
        <v>45</v>
      </c>
      <c r="D91" s="2" t="s">
        <v>49</v>
      </c>
      <c r="E91" s="2"/>
      <c r="F91" s="2"/>
      <c r="G91" s="2" t="s">
        <v>91</v>
      </c>
    </row>
    <row r="92" spans="1:7">
      <c r="A92" s="6" t="s">
        <v>19</v>
      </c>
      <c r="B92" s="6" t="s">
        <v>209</v>
      </c>
      <c r="C92" s="2" t="s">
        <v>45</v>
      </c>
      <c r="D92" s="2" t="s">
        <v>50</v>
      </c>
      <c r="E92" s="2"/>
      <c r="F92" s="2"/>
      <c r="G92" s="2" t="s">
        <v>93</v>
      </c>
    </row>
    <row r="93" spans="1:7">
      <c r="A93" s="6" t="s">
        <v>19</v>
      </c>
      <c r="B93" s="6" t="s">
        <v>210</v>
      </c>
      <c r="C93" s="2" t="s">
        <v>45</v>
      </c>
      <c r="D93" s="2" t="s">
        <v>51</v>
      </c>
      <c r="E93" s="2"/>
      <c r="F93" s="2"/>
      <c r="G93" s="2" t="s">
        <v>95</v>
      </c>
    </row>
    <row r="94" spans="1:7">
      <c r="A94" s="6" t="s">
        <v>19</v>
      </c>
      <c r="B94" s="6" t="s">
        <v>211</v>
      </c>
      <c r="C94" s="2" t="s">
        <v>46</v>
      </c>
      <c r="D94" s="2" t="s">
        <v>49</v>
      </c>
      <c r="E94" s="2"/>
      <c r="F94" s="2"/>
      <c r="G94" s="2" t="s">
        <v>97</v>
      </c>
    </row>
    <row r="95" spans="1:7">
      <c r="A95" s="6" t="s">
        <v>19</v>
      </c>
      <c r="B95" s="6" t="s">
        <v>212</v>
      </c>
      <c r="C95" s="2" t="s">
        <v>46</v>
      </c>
      <c r="D95" s="2" t="s">
        <v>50</v>
      </c>
      <c r="E95" s="2"/>
      <c r="F95" s="2"/>
      <c r="G95" s="2" t="s">
        <v>99</v>
      </c>
    </row>
    <row r="96" spans="1:7">
      <c r="A96" s="6" t="s">
        <v>19</v>
      </c>
      <c r="B96" s="6" t="s">
        <v>213</v>
      </c>
      <c r="C96" s="2" t="s">
        <v>46</v>
      </c>
      <c r="D96" s="2" t="s">
        <v>51</v>
      </c>
      <c r="E96" s="2"/>
      <c r="F96" s="2"/>
      <c r="G96" s="2" t="s">
        <v>101</v>
      </c>
    </row>
    <row r="97" spans="1:7">
      <c r="A97" s="6" t="s">
        <v>19</v>
      </c>
      <c r="B97" s="6" t="s">
        <v>214</v>
      </c>
      <c r="C97" s="2" t="s">
        <v>49</v>
      </c>
      <c r="D97" s="2" t="s">
        <v>50</v>
      </c>
      <c r="E97" s="2"/>
      <c r="F97" s="2"/>
      <c r="G97" s="2" t="s">
        <v>103</v>
      </c>
    </row>
    <row r="98" spans="1:7">
      <c r="A98" s="6" t="s">
        <v>19</v>
      </c>
      <c r="B98" s="6" t="s">
        <v>215</v>
      </c>
      <c r="C98" s="2" t="s">
        <v>49</v>
      </c>
      <c r="D98" s="2" t="s">
        <v>51</v>
      </c>
      <c r="E98" s="2"/>
      <c r="F98" s="2"/>
      <c r="G98" s="2" t="s">
        <v>105</v>
      </c>
    </row>
    <row r="99" spans="1:7">
      <c r="A99" s="6" t="s">
        <v>19</v>
      </c>
      <c r="B99" s="6" t="s">
        <v>216</v>
      </c>
      <c r="C99" s="2" t="s">
        <v>45</v>
      </c>
      <c r="D99" s="2" t="s">
        <v>47</v>
      </c>
      <c r="E99" s="2" t="s">
        <v>49</v>
      </c>
      <c r="F99" s="2"/>
      <c r="G99" s="2" t="s">
        <v>164</v>
      </c>
    </row>
    <row r="100" spans="1:7">
      <c r="A100" s="6" t="s">
        <v>19</v>
      </c>
      <c r="B100" s="6" t="s">
        <v>217</v>
      </c>
      <c r="C100" s="2" t="s">
        <v>45</v>
      </c>
      <c r="D100" s="2" t="s">
        <v>47</v>
      </c>
      <c r="E100" s="2" t="s">
        <v>50</v>
      </c>
      <c r="F100" s="2"/>
      <c r="G100" s="2" t="s">
        <v>123</v>
      </c>
    </row>
    <row r="101" spans="1:7">
      <c r="A101" s="6" t="s">
        <v>19</v>
      </c>
      <c r="B101" s="6" t="s">
        <v>218</v>
      </c>
      <c r="C101" s="2" t="s">
        <v>45</v>
      </c>
      <c r="D101" s="2" t="s">
        <v>47</v>
      </c>
      <c r="E101" s="2" t="s">
        <v>51</v>
      </c>
      <c r="F101" s="2"/>
      <c r="G101" s="2" t="s">
        <v>125</v>
      </c>
    </row>
    <row r="102" spans="1:7">
      <c r="A102" s="6" t="s">
        <v>19</v>
      </c>
      <c r="B102" s="6" t="s">
        <v>219</v>
      </c>
      <c r="C102" s="2" t="s">
        <v>45</v>
      </c>
      <c r="D102" s="2" t="s">
        <v>48</v>
      </c>
      <c r="E102" s="2" t="s">
        <v>49</v>
      </c>
      <c r="F102" s="2"/>
      <c r="G102" s="2" t="s">
        <v>168</v>
      </c>
    </row>
    <row r="103" spans="1:7">
      <c r="A103" s="6" t="s">
        <v>19</v>
      </c>
      <c r="B103" s="6" t="s">
        <v>220</v>
      </c>
      <c r="C103" s="2" t="s">
        <v>45</v>
      </c>
      <c r="D103" s="2" t="s">
        <v>48</v>
      </c>
      <c r="E103" s="2" t="s">
        <v>50</v>
      </c>
      <c r="F103" s="2"/>
      <c r="G103" s="2" t="s">
        <v>127</v>
      </c>
    </row>
    <row r="104" spans="1:7">
      <c r="A104" s="6" t="s">
        <v>19</v>
      </c>
      <c r="B104" s="6" t="s">
        <v>221</v>
      </c>
      <c r="C104" s="2" t="s">
        <v>45</v>
      </c>
      <c r="D104" s="2" t="s">
        <v>48</v>
      </c>
      <c r="E104" s="2" t="s">
        <v>51</v>
      </c>
      <c r="F104" s="2"/>
      <c r="G104" s="2" t="s">
        <v>129</v>
      </c>
    </row>
    <row r="105" spans="1:7">
      <c r="A105" s="6" t="s">
        <v>19</v>
      </c>
      <c r="B105" s="6" t="s">
        <v>222</v>
      </c>
      <c r="C105" s="2" t="s">
        <v>45</v>
      </c>
      <c r="D105" s="2" t="s">
        <v>49</v>
      </c>
      <c r="E105" s="2" t="s">
        <v>50</v>
      </c>
      <c r="F105" s="2"/>
      <c r="G105" s="2" t="s">
        <v>107</v>
      </c>
    </row>
    <row r="106" spans="1:7">
      <c r="A106" s="6" t="s">
        <v>19</v>
      </c>
      <c r="B106" s="6" t="s">
        <v>223</v>
      </c>
      <c r="C106" s="2" t="s">
        <v>45</v>
      </c>
      <c r="D106" s="2" t="s">
        <v>49</v>
      </c>
      <c r="E106" s="2" t="s">
        <v>51</v>
      </c>
      <c r="F106" s="2"/>
      <c r="G106" s="2" t="s">
        <v>109</v>
      </c>
    </row>
    <row r="107" spans="1:7">
      <c r="A107" s="6" t="s">
        <v>19</v>
      </c>
      <c r="B107" s="6" t="s">
        <v>224</v>
      </c>
      <c r="C107" s="2" t="s">
        <v>46</v>
      </c>
      <c r="D107" s="2" t="s">
        <v>47</v>
      </c>
      <c r="E107" s="2" t="s">
        <v>49</v>
      </c>
      <c r="F107" s="2"/>
      <c r="G107" s="2" t="s">
        <v>174</v>
      </c>
    </row>
    <row r="108" spans="1:7">
      <c r="A108" s="6" t="s">
        <v>19</v>
      </c>
      <c r="B108" s="6" t="s">
        <v>225</v>
      </c>
      <c r="C108" s="2" t="s">
        <v>46</v>
      </c>
      <c r="D108" s="2" t="s">
        <v>47</v>
      </c>
      <c r="E108" s="2" t="s">
        <v>50</v>
      </c>
      <c r="F108" s="2"/>
      <c r="G108" s="2" t="s">
        <v>131</v>
      </c>
    </row>
    <row r="109" spans="1:7">
      <c r="A109" s="6" t="s">
        <v>19</v>
      </c>
      <c r="B109" s="6" t="s">
        <v>226</v>
      </c>
      <c r="C109" s="2" t="s">
        <v>46</v>
      </c>
      <c r="D109" s="2" t="s">
        <v>47</v>
      </c>
      <c r="E109" s="2" t="s">
        <v>51</v>
      </c>
      <c r="F109" s="2"/>
      <c r="G109" s="2" t="s">
        <v>133</v>
      </c>
    </row>
    <row r="110" spans="1:7">
      <c r="A110" s="6" t="s">
        <v>19</v>
      </c>
      <c r="B110" s="6" t="s">
        <v>227</v>
      </c>
      <c r="C110" s="2" t="s">
        <v>46</v>
      </c>
      <c r="D110" s="2" t="s">
        <v>48</v>
      </c>
      <c r="E110" s="2" t="s">
        <v>49</v>
      </c>
      <c r="F110" s="2"/>
      <c r="G110" s="2" t="s">
        <v>178</v>
      </c>
    </row>
    <row r="111" spans="1:7">
      <c r="A111" s="6" t="s">
        <v>19</v>
      </c>
      <c r="B111" s="6" t="s">
        <v>228</v>
      </c>
      <c r="C111" s="2" t="s">
        <v>46</v>
      </c>
      <c r="D111" s="2" t="s">
        <v>48</v>
      </c>
      <c r="E111" s="2" t="s">
        <v>50</v>
      </c>
      <c r="F111" s="2"/>
      <c r="G111" s="2" t="s">
        <v>135</v>
      </c>
    </row>
    <row r="112" spans="1:7">
      <c r="A112" s="6" t="s">
        <v>19</v>
      </c>
      <c r="B112" s="6" t="s">
        <v>229</v>
      </c>
      <c r="C112" s="2" t="s">
        <v>46</v>
      </c>
      <c r="D112" s="2" t="s">
        <v>48</v>
      </c>
      <c r="E112" s="2" t="s">
        <v>51</v>
      </c>
      <c r="F112" s="2"/>
      <c r="G112" s="2" t="s">
        <v>137</v>
      </c>
    </row>
    <row r="113" spans="1:7">
      <c r="A113" s="6" t="s">
        <v>19</v>
      </c>
      <c r="B113" s="6" t="s">
        <v>230</v>
      </c>
      <c r="C113" s="2" t="s">
        <v>46</v>
      </c>
      <c r="D113" s="2" t="s">
        <v>49</v>
      </c>
      <c r="E113" s="2" t="s">
        <v>50</v>
      </c>
      <c r="F113" s="2"/>
      <c r="G113" s="2" t="s">
        <v>111</v>
      </c>
    </row>
    <row r="114" spans="1:7">
      <c r="A114" s="6" t="s">
        <v>19</v>
      </c>
      <c r="B114" s="6" t="s">
        <v>231</v>
      </c>
      <c r="C114" s="2" t="s">
        <v>46</v>
      </c>
      <c r="D114" s="2" t="s">
        <v>49</v>
      </c>
      <c r="E114" s="2" t="s">
        <v>51</v>
      </c>
      <c r="F114" s="2"/>
      <c r="G114" s="2" t="s">
        <v>113</v>
      </c>
    </row>
    <row r="115" spans="1:7">
      <c r="A115" s="6" t="s">
        <v>19</v>
      </c>
      <c r="B115" s="6" t="s">
        <v>232</v>
      </c>
      <c r="C115" s="2" t="s">
        <v>47</v>
      </c>
      <c r="D115" s="2" t="s">
        <v>49</v>
      </c>
      <c r="E115" s="2" t="s">
        <v>50</v>
      </c>
      <c r="F115" s="2"/>
      <c r="G115" s="2" t="s">
        <v>184</v>
      </c>
    </row>
    <row r="116" spans="1:7">
      <c r="A116" s="6" t="s">
        <v>19</v>
      </c>
      <c r="B116" s="6" t="s">
        <v>233</v>
      </c>
      <c r="C116" s="2" t="s">
        <v>48</v>
      </c>
      <c r="D116" s="2" t="s">
        <v>49</v>
      </c>
      <c r="E116" s="2" t="s">
        <v>50</v>
      </c>
      <c r="F116" s="2"/>
      <c r="G116" s="2" t="s">
        <v>186</v>
      </c>
    </row>
    <row r="117" spans="1:7">
      <c r="A117" s="6" t="s">
        <v>19</v>
      </c>
      <c r="B117" s="6" t="s">
        <v>234</v>
      </c>
      <c r="C117" s="2" t="s">
        <v>45</v>
      </c>
      <c r="D117" s="2" t="s">
        <v>47</v>
      </c>
      <c r="E117" s="2" t="s">
        <v>49</v>
      </c>
      <c r="F117" s="2" t="s">
        <v>50</v>
      </c>
      <c r="G117" s="2" t="s">
        <v>188</v>
      </c>
    </row>
    <row r="118" spans="1:7">
      <c r="A118" s="6" t="s">
        <v>19</v>
      </c>
      <c r="B118" s="6" t="s">
        <v>235</v>
      </c>
      <c r="C118" s="2" t="s">
        <v>45</v>
      </c>
      <c r="D118" s="2" t="s">
        <v>47</v>
      </c>
      <c r="E118" s="2" t="s">
        <v>49</v>
      </c>
      <c r="F118" s="2" t="s">
        <v>51</v>
      </c>
      <c r="G118" s="2" t="s">
        <v>190</v>
      </c>
    </row>
    <row r="119" spans="1:7">
      <c r="A119" s="6" t="s">
        <v>19</v>
      </c>
      <c r="B119" s="6" t="s">
        <v>236</v>
      </c>
      <c r="C119" s="2" t="s">
        <v>45</v>
      </c>
      <c r="D119" s="2" t="s">
        <v>48</v>
      </c>
      <c r="E119" s="2" t="s">
        <v>49</v>
      </c>
      <c r="F119" s="2" t="s">
        <v>50</v>
      </c>
      <c r="G119" s="2" t="s">
        <v>192</v>
      </c>
    </row>
    <row r="120" spans="1:7">
      <c r="A120" s="6" t="s">
        <v>19</v>
      </c>
      <c r="B120" s="6" t="s">
        <v>237</v>
      </c>
      <c r="C120" s="2" t="s">
        <v>45</v>
      </c>
      <c r="D120" s="2" t="s">
        <v>48</v>
      </c>
      <c r="E120" s="2" t="s">
        <v>49</v>
      </c>
      <c r="F120" s="2" t="s">
        <v>51</v>
      </c>
      <c r="G120" s="2" t="s">
        <v>194</v>
      </c>
    </row>
    <row r="121" spans="1:7" ht="24">
      <c r="A121" s="6" t="s">
        <v>19</v>
      </c>
      <c r="B121" s="6" t="s">
        <v>238</v>
      </c>
      <c r="C121" s="2" t="s">
        <v>46</v>
      </c>
      <c r="D121" s="2" t="s">
        <v>47</v>
      </c>
      <c r="E121" s="2" t="s">
        <v>49</v>
      </c>
      <c r="F121" s="2" t="s">
        <v>50</v>
      </c>
      <c r="G121" s="2" t="s">
        <v>196</v>
      </c>
    </row>
    <row r="122" spans="1:7" ht="24">
      <c r="A122" s="6" t="s">
        <v>19</v>
      </c>
      <c r="B122" s="6" t="s">
        <v>239</v>
      </c>
      <c r="C122" s="2" t="s">
        <v>46</v>
      </c>
      <c r="D122" s="2" t="s">
        <v>47</v>
      </c>
      <c r="E122" s="2" t="s">
        <v>49</v>
      </c>
      <c r="F122" s="2" t="s">
        <v>51</v>
      </c>
      <c r="G122" s="2" t="s">
        <v>198</v>
      </c>
    </row>
    <row r="123" spans="1:7" ht="24">
      <c r="A123" s="6" t="s">
        <v>19</v>
      </c>
      <c r="B123" s="6" t="s">
        <v>240</v>
      </c>
      <c r="C123" s="2" t="s">
        <v>46</v>
      </c>
      <c r="D123" s="2" t="s">
        <v>48</v>
      </c>
      <c r="E123" s="2" t="s">
        <v>49</v>
      </c>
      <c r="F123" s="2" t="s">
        <v>50</v>
      </c>
      <c r="G123" s="2" t="s">
        <v>200</v>
      </c>
    </row>
    <row r="124" spans="1:7" ht="24">
      <c r="A124" s="6" t="s">
        <v>19</v>
      </c>
      <c r="B124" s="6" t="s">
        <v>241</v>
      </c>
      <c r="C124" s="2" t="s">
        <v>46</v>
      </c>
      <c r="D124" s="2" t="s">
        <v>48</v>
      </c>
      <c r="E124" s="2" t="s">
        <v>49</v>
      </c>
      <c r="F124" s="2" t="s">
        <v>51</v>
      </c>
      <c r="G124" s="2" t="s">
        <v>202</v>
      </c>
    </row>
    <row r="125" spans="1:7">
      <c r="A125" s="7" t="s">
        <v>22</v>
      </c>
      <c r="B125" s="7" t="s">
        <v>242</v>
      </c>
      <c r="C125" s="2" t="s">
        <v>45</v>
      </c>
      <c r="D125" s="2"/>
      <c r="E125" s="2"/>
      <c r="F125" s="2"/>
      <c r="G125" s="2" t="s">
        <v>45</v>
      </c>
    </row>
    <row r="126" spans="1:7">
      <c r="A126" s="7" t="s">
        <v>22</v>
      </c>
      <c r="B126" s="7" t="s">
        <v>243</v>
      </c>
      <c r="C126" s="2" t="s">
        <v>46</v>
      </c>
      <c r="D126" s="2"/>
      <c r="E126" s="2"/>
      <c r="F126" s="2"/>
      <c r="G126" s="2" t="s">
        <v>46</v>
      </c>
    </row>
    <row r="127" spans="1:7">
      <c r="A127" s="7" t="s">
        <v>22</v>
      </c>
      <c r="B127" s="7" t="s">
        <v>244</v>
      </c>
      <c r="C127" s="2" t="s">
        <v>49</v>
      </c>
      <c r="D127" s="2"/>
      <c r="E127" s="2"/>
      <c r="F127" s="2"/>
      <c r="G127" s="2" t="s">
        <v>49</v>
      </c>
    </row>
    <row r="128" spans="1:7">
      <c r="A128" s="7" t="s">
        <v>22</v>
      </c>
      <c r="B128" s="7" t="s">
        <v>245</v>
      </c>
      <c r="C128" s="2" t="s">
        <v>50</v>
      </c>
      <c r="D128" s="2"/>
      <c r="E128" s="2"/>
      <c r="F128" s="2"/>
      <c r="G128" s="2" t="s">
        <v>50</v>
      </c>
    </row>
    <row r="129" spans="1:7">
      <c r="A129" s="7" t="s">
        <v>22</v>
      </c>
      <c r="B129" s="7" t="s">
        <v>246</v>
      </c>
      <c r="C129" s="2" t="s">
        <v>51</v>
      </c>
      <c r="D129" s="2"/>
      <c r="E129" s="2"/>
      <c r="F129" s="2"/>
      <c r="G129" s="2" t="s">
        <v>51</v>
      </c>
    </row>
    <row r="130" spans="1:7">
      <c r="A130" s="7" t="s">
        <v>22</v>
      </c>
      <c r="B130" s="7" t="s">
        <v>247</v>
      </c>
      <c r="C130" s="2" t="s">
        <v>45</v>
      </c>
      <c r="D130" s="2" t="s">
        <v>49</v>
      </c>
      <c r="E130" s="2"/>
      <c r="F130" s="2"/>
      <c r="G130" s="2" t="s">
        <v>91</v>
      </c>
    </row>
    <row r="131" spans="1:7">
      <c r="A131" s="7" t="s">
        <v>22</v>
      </c>
      <c r="B131" s="7" t="s">
        <v>248</v>
      </c>
      <c r="C131" s="2" t="s">
        <v>45</v>
      </c>
      <c r="D131" s="2" t="s">
        <v>50</v>
      </c>
      <c r="E131" s="2"/>
      <c r="F131" s="2"/>
      <c r="G131" s="2" t="s">
        <v>93</v>
      </c>
    </row>
    <row r="132" spans="1:7">
      <c r="A132" s="7" t="s">
        <v>22</v>
      </c>
      <c r="B132" s="7" t="s">
        <v>249</v>
      </c>
      <c r="C132" s="2" t="s">
        <v>45</v>
      </c>
      <c r="D132" s="2" t="s">
        <v>51</v>
      </c>
      <c r="E132" s="2"/>
      <c r="F132" s="2"/>
      <c r="G132" s="2" t="s">
        <v>95</v>
      </c>
    </row>
    <row r="133" spans="1:7">
      <c r="A133" s="7" t="s">
        <v>22</v>
      </c>
      <c r="B133" s="7" t="s">
        <v>250</v>
      </c>
      <c r="C133" s="2" t="s">
        <v>46</v>
      </c>
      <c r="D133" s="2" t="s">
        <v>49</v>
      </c>
      <c r="E133" s="2"/>
      <c r="F133" s="2"/>
      <c r="G133" s="2" t="s">
        <v>97</v>
      </c>
    </row>
    <row r="134" spans="1:7">
      <c r="A134" s="7" t="s">
        <v>22</v>
      </c>
      <c r="B134" s="7" t="s">
        <v>251</v>
      </c>
      <c r="C134" s="2" t="s">
        <v>46</v>
      </c>
      <c r="D134" s="2" t="s">
        <v>50</v>
      </c>
      <c r="E134" s="2"/>
      <c r="F134" s="2"/>
      <c r="G134" s="2" t="s">
        <v>99</v>
      </c>
    </row>
    <row r="135" spans="1:7">
      <c r="A135" s="7" t="s">
        <v>22</v>
      </c>
      <c r="B135" s="7" t="s">
        <v>252</v>
      </c>
      <c r="C135" s="2" t="s">
        <v>46</v>
      </c>
      <c r="D135" s="2" t="s">
        <v>51</v>
      </c>
      <c r="E135" s="2"/>
      <c r="F135" s="2"/>
      <c r="G135" s="2" t="s">
        <v>101</v>
      </c>
    </row>
    <row r="136" spans="1:7">
      <c r="A136" s="7" t="s">
        <v>22</v>
      </c>
      <c r="B136" s="7" t="s">
        <v>253</v>
      </c>
      <c r="C136" s="2" t="s">
        <v>49</v>
      </c>
      <c r="D136" s="2" t="s">
        <v>50</v>
      </c>
      <c r="E136" s="2"/>
      <c r="F136" s="2"/>
      <c r="G136" s="2" t="s">
        <v>103</v>
      </c>
    </row>
    <row r="137" spans="1:7">
      <c r="A137" s="7" t="s">
        <v>22</v>
      </c>
      <c r="B137" s="7" t="s">
        <v>254</v>
      </c>
      <c r="C137" s="2" t="s">
        <v>49</v>
      </c>
      <c r="D137" s="2" t="s">
        <v>51</v>
      </c>
      <c r="E137" s="2"/>
      <c r="F137" s="2"/>
      <c r="G137" s="2" t="s">
        <v>105</v>
      </c>
    </row>
    <row r="138" spans="1:7">
      <c r="A138" s="7" t="s">
        <v>22</v>
      </c>
      <c r="B138" s="7" t="s">
        <v>255</v>
      </c>
      <c r="C138" s="2" t="s">
        <v>45</v>
      </c>
      <c r="D138" s="2" t="s">
        <v>47</v>
      </c>
      <c r="E138" s="2" t="s">
        <v>49</v>
      </c>
      <c r="F138" s="2"/>
      <c r="G138" s="2" t="s">
        <v>164</v>
      </c>
    </row>
    <row r="139" spans="1:7">
      <c r="A139" s="7" t="s">
        <v>22</v>
      </c>
      <c r="B139" s="7" t="s">
        <v>256</v>
      </c>
      <c r="C139" s="2" t="s">
        <v>45</v>
      </c>
      <c r="D139" s="2" t="s">
        <v>47</v>
      </c>
      <c r="E139" s="2" t="s">
        <v>50</v>
      </c>
      <c r="F139" s="2"/>
      <c r="G139" s="2" t="s">
        <v>123</v>
      </c>
    </row>
    <row r="140" spans="1:7">
      <c r="A140" s="7" t="s">
        <v>22</v>
      </c>
      <c r="B140" s="7" t="s">
        <v>257</v>
      </c>
      <c r="C140" s="2" t="s">
        <v>45</v>
      </c>
      <c r="D140" s="2" t="s">
        <v>47</v>
      </c>
      <c r="E140" s="2" t="s">
        <v>51</v>
      </c>
      <c r="F140" s="2"/>
      <c r="G140" s="2" t="s">
        <v>125</v>
      </c>
    </row>
    <row r="141" spans="1:7">
      <c r="A141" s="7" t="s">
        <v>22</v>
      </c>
      <c r="B141" s="7" t="s">
        <v>258</v>
      </c>
      <c r="C141" s="2" t="s">
        <v>45</v>
      </c>
      <c r="D141" s="2" t="s">
        <v>48</v>
      </c>
      <c r="E141" s="2" t="s">
        <v>49</v>
      </c>
      <c r="F141" s="2"/>
      <c r="G141" s="2" t="s">
        <v>168</v>
      </c>
    </row>
    <row r="142" spans="1:7">
      <c r="A142" s="7" t="s">
        <v>22</v>
      </c>
      <c r="B142" s="7" t="s">
        <v>259</v>
      </c>
      <c r="C142" s="2" t="s">
        <v>45</v>
      </c>
      <c r="D142" s="2" t="s">
        <v>48</v>
      </c>
      <c r="E142" s="2" t="s">
        <v>50</v>
      </c>
      <c r="F142" s="2"/>
      <c r="G142" s="2" t="s">
        <v>127</v>
      </c>
    </row>
    <row r="143" spans="1:7">
      <c r="A143" s="7" t="s">
        <v>22</v>
      </c>
      <c r="B143" s="7" t="s">
        <v>260</v>
      </c>
      <c r="C143" s="2" t="s">
        <v>45</v>
      </c>
      <c r="D143" s="2" t="s">
        <v>48</v>
      </c>
      <c r="E143" s="2" t="s">
        <v>51</v>
      </c>
      <c r="F143" s="2"/>
      <c r="G143" s="2" t="s">
        <v>129</v>
      </c>
    </row>
    <row r="144" spans="1:7">
      <c r="A144" s="7" t="s">
        <v>22</v>
      </c>
      <c r="B144" s="7" t="s">
        <v>261</v>
      </c>
      <c r="C144" s="2" t="s">
        <v>45</v>
      </c>
      <c r="D144" s="2" t="s">
        <v>49</v>
      </c>
      <c r="E144" s="2" t="s">
        <v>50</v>
      </c>
      <c r="F144" s="2"/>
      <c r="G144" s="2" t="s">
        <v>107</v>
      </c>
    </row>
    <row r="145" spans="1:7">
      <c r="A145" s="7" t="s">
        <v>22</v>
      </c>
      <c r="B145" s="7" t="s">
        <v>262</v>
      </c>
      <c r="C145" s="2" t="s">
        <v>45</v>
      </c>
      <c r="D145" s="2" t="s">
        <v>49</v>
      </c>
      <c r="E145" s="2" t="s">
        <v>51</v>
      </c>
      <c r="F145" s="2"/>
      <c r="G145" s="2" t="s">
        <v>109</v>
      </c>
    </row>
    <row r="146" spans="1:7">
      <c r="A146" s="7" t="s">
        <v>22</v>
      </c>
      <c r="B146" s="7" t="s">
        <v>263</v>
      </c>
      <c r="C146" s="2" t="s">
        <v>46</v>
      </c>
      <c r="D146" s="2" t="s">
        <v>47</v>
      </c>
      <c r="E146" s="2" t="s">
        <v>49</v>
      </c>
      <c r="F146" s="2"/>
      <c r="G146" s="2" t="s">
        <v>174</v>
      </c>
    </row>
    <row r="147" spans="1:7">
      <c r="A147" s="7" t="s">
        <v>22</v>
      </c>
      <c r="B147" s="7" t="s">
        <v>264</v>
      </c>
      <c r="C147" s="2" t="s">
        <v>46</v>
      </c>
      <c r="D147" s="2" t="s">
        <v>47</v>
      </c>
      <c r="E147" s="2" t="s">
        <v>50</v>
      </c>
      <c r="F147" s="2"/>
      <c r="G147" s="2" t="s">
        <v>131</v>
      </c>
    </row>
    <row r="148" spans="1:7">
      <c r="A148" s="7" t="s">
        <v>22</v>
      </c>
      <c r="B148" s="7" t="s">
        <v>265</v>
      </c>
      <c r="C148" s="2" t="s">
        <v>46</v>
      </c>
      <c r="D148" s="2" t="s">
        <v>47</v>
      </c>
      <c r="E148" s="2" t="s">
        <v>51</v>
      </c>
      <c r="F148" s="2"/>
      <c r="G148" s="2" t="s">
        <v>133</v>
      </c>
    </row>
    <row r="149" spans="1:7">
      <c r="A149" s="7" t="s">
        <v>22</v>
      </c>
      <c r="B149" s="7" t="s">
        <v>266</v>
      </c>
      <c r="C149" s="2" t="s">
        <v>46</v>
      </c>
      <c r="D149" s="2" t="s">
        <v>48</v>
      </c>
      <c r="E149" s="2" t="s">
        <v>49</v>
      </c>
      <c r="F149" s="2"/>
      <c r="G149" s="2" t="s">
        <v>178</v>
      </c>
    </row>
    <row r="150" spans="1:7">
      <c r="A150" s="7" t="s">
        <v>22</v>
      </c>
      <c r="B150" s="7" t="s">
        <v>267</v>
      </c>
      <c r="C150" s="2" t="s">
        <v>46</v>
      </c>
      <c r="D150" s="2" t="s">
        <v>48</v>
      </c>
      <c r="E150" s="2" t="s">
        <v>50</v>
      </c>
      <c r="F150" s="2"/>
      <c r="G150" s="2" t="s">
        <v>135</v>
      </c>
    </row>
    <row r="151" spans="1:7">
      <c r="A151" s="7" t="s">
        <v>22</v>
      </c>
      <c r="B151" s="7" t="s">
        <v>268</v>
      </c>
      <c r="C151" s="2" t="s">
        <v>46</v>
      </c>
      <c r="D151" s="2" t="s">
        <v>48</v>
      </c>
      <c r="E151" s="2" t="s">
        <v>51</v>
      </c>
      <c r="F151" s="2"/>
      <c r="G151" s="2" t="s">
        <v>137</v>
      </c>
    </row>
    <row r="152" spans="1:7">
      <c r="A152" s="7" t="s">
        <v>22</v>
      </c>
      <c r="B152" s="7" t="s">
        <v>269</v>
      </c>
      <c r="C152" s="2" t="s">
        <v>46</v>
      </c>
      <c r="D152" s="2" t="s">
        <v>49</v>
      </c>
      <c r="E152" s="2" t="s">
        <v>50</v>
      </c>
      <c r="F152" s="2"/>
      <c r="G152" s="2" t="s">
        <v>111</v>
      </c>
    </row>
    <row r="153" spans="1:7">
      <c r="A153" s="7" t="s">
        <v>22</v>
      </c>
      <c r="B153" s="7" t="s">
        <v>270</v>
      </c>
      <c r="C153" s="2" t="s">
        <v>46</v>
      </c>
      <c r="D153" s="2" t="s">
        <v>49</v>
      </c>
      <c r="E153" s="2" t="s">
        <v>51</v>
      </c>
      <c r="F153" s="2"/>
      <c r="G153" s="2" t="s">
        <v>113</v>
      </c>
    </row>
    <row r="154" spans="1:7">
      <c r="A154" s="7" t="s">
        <v>22</v>
      </c>
      <c r="B154" s="7" t="s">
        <v>271</v>
      </c>
      <c r="C154" s="2" t="s">
        <v>47</v>
      </c>
      <c r="D154" s="2" t="s">
        <v>49</v>
      </c>
      <c r="E154" s="2" t="s">
        <v>50</v>
      </c>
      <c r="F154" s="2"/>
      <c r="G154" s="2" t="s">
        <v>184</v>
      </c>
    </row>
    <row r="155" spans="1:7">
      <c r="A155" s="7" t="s">
        <v>22</v>
      </c>
      <c r="B155" s="7" t="s">
        <v>272</v>
      </c>
      <c r="C155" s="2" t="s">
        <v>48</v>
      </c>
      <c r="D155" s="2" t="s">
        <v>49</v>
      </c>
      <c r="E155" s="2" t="s">
        <v>50</v>
      </c>
      <c r="F155" s="2"/>
      <c r="G155" s="2" t="s">
        <v>186</v>
      </c>
    </row>
    <row r="156" spans="1:7">
      <c r="A156" s="7" t="s">
        <v>22</v>
      </c>
      <c r="B156" s="7" t="s">
        <v>273</v>
      </c>
      <c r="C156" s="2" t="s">
        <v>45</v>
      </c>
      <c r="D156" s="2" t="s">
        <v>47</v>
      </c>
      <c r="E156" s="2" t="s">
        <v>49</v>
      </c>
      <c r="F156" s="2" t="s">
        <v>50</v>
      </c>
      <c r="G156" s="2" t="s">
        <v>188</v>
      </c>
    </row>
    <row r="157" spans="1:7">
      <c r="A157" s="7" t="s">
        <v>22</v>
      </c>
      <c r="B157" s="7" t="s">
        <v>274</v>
      </c>
      <c r="C157" s="2" t="s">
        <v>45</v>
      </c>
      <c r="D157" s="2" t="s">
        <v>47</v>
      </c>
      <c r="E157" s="2" t="s">
        <v>49</v>
      </c>
      <c r="F157" s="2" t="s">
        <v>51</v>
      </c>
      <c r="G157" s="2" t="s">
        <v>190</v>
      </c>
    </row>
    <row r="158" spans="1:7">
      <c r="A158" s="7" t="s">
        <v>22</v>
      </c>
      <c r="B158" s="7" t="s">
        <v>275</v>
      </c>
      <c r="C158" s="2" t="s">
        <v>45</v>
      </c>
      <c r="D158" s="2" t="s">
        <v>48</v>
      </c>
      <c r="E158" s="2" t="s">
        <v>49</v>
      </c>
      <c r="F158" s="2" t="s">
        <v>50</v>
      </c>
      <c r="G158" s="2" t="s">
        <v>192</v>
      </c>
    </row>
    <row r="159" spans="1:7">
      <c r="A159" s="7" t="s">
        <v>22</v>
      </c>
      <c r="B159" s="7" t="s">
        <v>276</v>
      </c>
      <c r="C159" s="2" t="s">
        <v>45</v>
      </c>
      <c r="D159" s="2" t="s">
        <v>48</v>
      </c>
      <c r="E159" s="2" t="s">
        <v>49</v>
      </c>
      <c r="F159" s="2" t="s">
        <v>51</v>
      </c>
      <c r="G159" s="2" t="s">
        <v>194</v>
      </c>
    </row>
    <row r="160" spans="1:7" ht="24">
      <c r="A160" s="7" t="s">
        <v>22</v>
      </c>
      <c r="B160" s="7" t="s">
        <v>277</v>
      </c>
      <c r="C160" s="2" t="s">
        <v>46</v>
      </c>
      <c r="D160" s="2" t="s">
        <v>47</v>
      </c>
      <c r="E160" s="2" t="s">
        <v>49</v>
      </c>
      <c r="F160" s="2" t="s">
        <v>50</v>
      </c>
      <c r="G160" s="2" t="s">
        <v>196</v>
      </c>
    </row>
    <row r="161" spans="1:7" ht="24">
      <c r="A161" s="7" t="s">
        <v>22</v>
      </c>
      <c r="B161" s="7" t="s">
        <v>278</v>
      </c>
      <c r="C161" s="2" t="s">
        <v>46</v>
      </c>
      <c r="D161" s="2" t="s">
        <v>47</v>
      </c>
      <c r="E161" s="2" t="s">
        <v>49</v>
      </c>
      <c r="F161" s="2" t="s">
        <v>51</v>
      </c>
      <c r="G161" s="2" t="s">
        <v>198</v>
      </c>
    </row>
    <row r="162" spans="1:7" ht="24">
      <c r="A162" s="7" t="s">
        <v>22</v>
      </c>
      <c r="B162" s="7" t="s">
        <v>279</v>
      </c>
      <c r="C162" s="2" t="s">
        <v>46</v>
      </c>
      <c r="D162" s="2" t="s">
        <v>48</v>
      </c>
      <c r="E162" s="2" t="s">
        <v>49</v>
      </c>
      <c r="F162" s="2" t="s">
        <v>50</v>
      </c>
      <c r="G162" s="2" t="s">
        <v>200</v>
      </c>
    </row>
    <row r="163" spans="1:7" ht="24">
      <c r="A163" s="7" t="s">
        <v>22</v>
      </c>
      <c r="B163" s="7" t="s">
        <v>280</v>
      </c>
      <c r="C163" s="2" t="s">
        <v>46</v>
      </c>
      <c r="D163" s="2" t="s">
        <v>48</v>
      </c>
      <c r="E163" s="2" t="s">
        <v>49</v>
      </c>
      <c r="F163" s="2" t="s">
        <v>51</v>
      </c>
      <c r="G163" s="2" t="s">
        <v>202</v>
      </c>
    </row>
    <row r="164" spans="1:7">
      <c r="A164" s="8" t="s">
        <v>25</v>
      </c>
      <c r="B164" s="8" t="s">
        <v>281</v>
      </c>
      <c r="C164" s="2" t="s">
        <v>45</v>
      </c>
      <c r="D164" s="2"/>
      <c r="E164" s="2"/>
      <c r="F164" s="2"/>
      <c r="G164" s="2" t="s">
        <v>45</v>
      </c>
    </row>
    <row r="165" spans="1:7">
      <c r="A165" s="8" t="s">
        <v>25</v>
      </c>
      <c r="B165" s="8" t="s">
        <v>282</v>
      </c>
      <c r="C165" s="2" t="s">
        <v>46</v>
      </c>
      <c r="D165" s="2"/>
      <c r="E165" s="2"/>
      <c r="F165" s="2"/>
      <c r="G165" s="2" t="s">
        <v>46</v>
      </c>
    </row>
    <row r="166" spans="1:7">
      <c r="A166" s="8" t="s">
        <v>25</v>
      </c>
      <c r="B166" s="8" t="s">
        <v>283</v>
      </c>
      <c r="C166" s="2" t="s">
        <v>49</v>
      </c>
      <c r="D166" s="2"/>
      <c r="E166" s="2"/>
      <c r="F166" s="2"/>
      <c r="G166" s="2" t="s">
        <v>49</v>
      </c>
    </row>
    <row r="167" spans="1:7">
      <c r="A167" s="8" t="s">
        <v>25</v>
      </c>
      <c r="B167" s="8" t="s">
        <v>284</v>
      </c>
      <c r="C167" s="2" t="s">
        <v>50</v>
      </c>
      <c r="D167" s="2"/>
      <c r="E167" s="2"/>
      <c r="F167" s="2"/>
      <c r="G167" s="2" t="s">
        <v>50</v>
      </c>
    </row>
    <row r="168" spans="1:7">
      <c r="A168" s="8" t="s">
        <v>25</v>
      </c>
      <c r="B168" s="8" t="s">
        <v>285</v>
      </c>
      <c r="C168" s="2" t="s">
        <v>51</v>
      </c>
      <c r="D168" s="2"/>
      <c r="E168" s="2"/>
      <c r="F168" s="2"/>
      <c r="G168" s="2" t="s">
        <v>51</v>
      </c>
    </row>
    <row r="169" spans="1:7">
      <c r="A169" s="8" t="s">
        <v>25</v>
      </c>
      <c r="B169" s="8" t="s">
        <v>286</v>
      </c>
      <c r="C169" s="2" t="s">
        <v>45</v>
      </c>
      <c r="D169" s="2" t="s">
        <v>49</v>
      </c>
      <c r="E169" s="2"/>
      <c r="F169" s="2"/>
      <c r="G169" s="2" t="s">
        <v>91</v>
      </c>
    </row>
    <row r="170" spans="1:7">
      <c r="A170" s="8" t="s">
        <v>25</v>
      </c>
      <c r="B170" s="8" t="s">
        <v>287</v>
      </c>
      <c r="C170" s="2" t="s">
        <v>45</v>
      </c>
      <c r="D170" s="2" t="s">
        <v>50</v>
      </c>
      <c r="E170" s="2"/>
      <c r="F170" s="2"/>
      <c r="G170" s="2" t="s">
        <v>93</v>
      </c>
    </row>
    <row r="171" spans="1:7">
      <c r="A171" s="8" t="s">
        <v>25</v>
      </c>
      <c r="B171" s="8" t="s">
        <v>288</v>
      </c>
      <c r="C171" s="2" t="s">
        <v>45</v>
      </c>
      <c r="D171" s="2" t="s">
        <v>51</v>
      </c>
      <c r="E171" s="2"/>
      <c r="F171" s="2"/>
      <c r="G171" s="2" t="s">
        <v>95</v>
      </c>
    </row>
    <row r="172" spans="1:7">
      <c r="A172" s="8" t="s">
        <v>25</v>
      </c>
      <c r="B172" s="8" t="s">
        <v>289</v>
      </c>
      <c r="C172" s="2" t="s">
        <v>46</v>
      </c>
      <c r="D172" s="2" t="s">
        <v>49</v>
      </c>
      <c r="E172" s="2"/>
      <c r="F172" s="2"/>
      <c r="G172" s="2" t="s">
        <v>97</v>
      </c>
    </row>
    <row r="173" spans="1:7">
      <c r="A173" s="8" t="s">
        <v>25</v>
      </c>
      <c r="B173" s="8" t="s">
        <v>290</v>
      </c>
      <c r="C173" s="2" t="s">
        <v>46</v>
      </c>
      <c r="D173" s="2" t="s">
        <v>50</v>
      </c>
      <c r="E173" s="2"/>
      <c r="F173" s="2"/>
      <c r="G173" s="2" t="s">
        <v>99</v>
      </c>
    </row>
    <row r="174" spans="1:7">
      <c r="A174" s="8" t="s">
        <v>25</v>
      </c>
      <c r="B174" s="8" t="s">
        <v>291</v>
      </c>
      <c r="C174" s="2" t="s">
        <v>46</v>
      </c>
      <c r="D174" s="2" t="s">
        <v>51</v>
      </c>
      <c r="E174" s="2"/>
      <c r="F174" s="2"/>
      <c r="G174" s="2" t="s">
        <v>101</v>
      </c>
    </row>
    <row r="175" spans="1:7">
      <c r="A175" s="8" t="s">
        <v>25</v>
      </c>
      <c r="B175" s="8" t="s">
        <v>292</v>
      </c>
      <c r="C175" s="2" t="s">
        <v>49</v>
      </c>
      <c r="D175" s="2" t="s">
        <v>50</v>
      </c>
      <c r="E175" s="2"/>
      <c r="F175" s="2"/>
      <c r="G175" s="2" t="s">
        <v>103</v>
      </c>
    </row>
    <row r="176" spans="1:7">
      <c r="A176" s="8" t="s">
        <v>25</v>
      </c>
      <c r="B176" s="8" t="s">
        <v>293</v>
      </c>
      <c r="C176" s="2" t="s">
        <v>49</v>
      </c>
      <c r="D176" s="2" t="s">
        <v>51</v>
      </c>
      <c r="E176" s="2"/>
      <c r="F176" s="2"/>
      <c r="G176" s="2" t="s">
        <v>105</v>
      </c>
    </row>
    <row r="177" spans="1:7">
      <c r="A177" s="8" t="s">
        <v>25</v>
      </c>
      <c r="B177" s="8" t="s">
        <v>294</v>
      </c>
      <c r="C177" s="2" t="s">
        <v>45</v>
      </c>
      <c r="D177" s="2" t="s">
        <v>47</v>
      </c>
      <c r="E177" s="2" t="s">
        <v>49</v>
      </c>
      <c r="F177" s="2"/>
      <c r="G177" s="2" t="s">
        <v>164</v>
      </c>
    </row>
    <row r="178" spans="1:7">
      <c r="A178" s="8" t="s">
        <v>25</v>
      </c>
      <c r="B178" s="8" t="s">
        <v>295</v>
      </c>
      <c r="C178" s="2" t="s">
        <v>45</v>
      </c>
      <c r="D178" s="2" t="s">
        <v>47</v>
      </c>
      <c r="E178" s="2" t="s">
        <v>50</v>
      </c>
      <c r="F178" s="2"/>
      <c r="G178" s="2" t="s">
        <v>123</v>
      </c>
    </row>
    <row r="179" spans="1:7">
      <c r="A179" s="8" t="s">
        <v>25</v>
      </c>
      <c r="B179" s="8" t="s">
        <v>296</v>
      </c>
      <c r="C179" s="2" t="s">
        <v>45</v>
      </c>
      <c r="D179" s="2" t="s">
        <v>47</v>
      </c>
      <c r="E179" s="2" t="s">
        <v>51</v>
      </c>
      <c r="F179" s="2"/>
      <c r="G179" s="2" t="s">
        <v>125</v>
      </c>
    </row>
    <row r="180" spans="1:7">
      <c r="A180" s="8" t="s">
        <v>25</v>
      </c>
      <c r="B180" s="8" t="s">
        <v>297</v>
      </c>
      <c r="C180" s="2" t="s">
        <v>45</v>
      </c>
      <c r="D180" s="2" t="s">
        <v>49</v>
      </c>
      <c r="E180" s="2" t="s">
        <v>50</v>
      </c>
      <c r="F180" s="2"/>
      <c r="G180" s="2" t="s">
        <v>107</v>
      </c>
    </row>
    <row r="181" spans="1:7">
      <c r="A181" s="8" t="s">
        <v>25</v>
      </c>
      <c r="B181" s="8" t="s">
        <v>298</v>
      </c>
      <c r="C181" s="2" t="s">
        <v>45</v>
      </c>
      <c r="D181" s="2" t="s">
        <v>49</v>
      </c>
      <c r="E181" s="2" t="s">
        <v>51</v>
      </c>
      <c r="F181" s="2"/>
      <c r="G181" s="2" t="s">
        <v>109</v>
      </c>
    </row>
    <row r="182" spans="1:7">
      <c r="A182" s="8" t="s">
        <v>25</v>
      </c>
      <c r="B182" s="8" t="s">
        <v>299</v>
      </c>
      <c r="C182" s="2" t="s">
        <v>46</v>
      </c>
      <c r="D182" s="2" t="s">
        <v>47</v>
      </c>
      <c r="E182" s="2" t="s">
        <v>49</v>
      </c>
      <c r="F182" s="2"/>
      <c r="G182" s="2" t="s">
        <v>174</v>
      </c>
    </row>
    <row r="183" spans="1:7">
      <c r="A183" s="8" t="s">
        <v>25</v>
      </c>
      <c r="B183" s="8" t="s">
        <v>300</v>
      </c>
      <c r="C183" s="2" t="s">
        <v>46</v>
      </c>
      <c r="D183" s="2" t="s">
        <v>47</v>
      </c>
      <c r="E183" s="2" t="s">
        <v>50</v>
      </c>
      <c r="F183" s="2"/>
      <c r="G183" s="2" t="s">
        <v>131</v>
      </c>
    </row>
    <row r="184" spans="1:7">
      <c r="A184" s="8" t="s">
        <v>25</v>
      </c>
      <c r="B184" s="8" t="s">
        <v>301</v>
      </c>
      <c r="C184" s="2" t="s">
        <v>46</v>
      </c>
      <c r="D184" s="2" t="s">
        <v>47</v>
      </c>
      <c r="E184" s="2" t="s">
        <v>51</v>
      </c>
      <c r="F184" s="2"/>
      <c r="G184" s="2" t="s">
        <v>133</v>
      </c>
    </row>
    <row r="185" spans="1:7">
      <c r="A185" s="8" t="s">
        <v>25</v>
      </c>
      <c r="B185" s="8" t="s">
        <v>302</v>
      </c>
      <c r="C185" s="2" t="s">
        <v>46</v>
      </c>
      <c r="D185" s="2" t="s">
        <v>49</v>
      </c>
      <c r="E185" s="2" t="s">
        <v>50</v>
      </c>
      <c r="F185" s="2"/>
      <c r="G185" s="2" t="s">
        <v>111</v>
      </c>
    </row>
    <row r="186" spans="1:7">
      <c r="A186" s="8" t="s">
        <v>25</v>
      </c>
      <c r="B186" s="8" t="s">
        <v>303</v>
      </c>
      <c r="C186" s="2" t="s">
        <v>46</v>
      </c>
      <c r="D186" s="2" t="s">
        <v>49</v>
      </c>
      <c r="E186" s="2" t="s">
        <v>51</v>
      </c>
      <c r="F186" s="2"/>
      <c r="G186" s="2" t="s">
        <v>113</v>
      </c>
    </row>
    <row r="187" spans="1:7">
      <c r="A187" s="8" t="s">
        <v>25</v>
      </c>
      <c r="B187" s="8" t="s">
        <v>304</v>
      </c>
      <c r="C187" s="2" t="s">
        <v>47</v>
      </c>
      <c r="D187" s="2" t="s">
        <v>49</v>
      </c>
      <c r="E187" s="2" t="s">
        <v>50</v>
      </c>
      <c r="F187" s="2"/>
      <c r="G187" s="2" t="s">
        <v>184</v>
      </c>
    </row>
    <row r="188" spans="1:7">
      <c r="A188" s="8" t="s">
        <v>25</v>
      </c>
      <c r="B188" s="8" t="s">
        <v>305</v>
      </c>
      <c r="C188" s="2" t="s">
        <v>45</v>
      </c>
      <c r="D188" s="2" t="s">
        <v>47</v>
      </c>
      <c r="E188" s="2" t="s">
        <v>49</v>
      </c>
      <c r="F188" s="2" t="s">
        <v>50</v>
      </c>
      <c r="G188" s="2" t="s">
        <v>188</v>
      </c>
    </row>
    <row r="189" spans="1:7">
      <c r="A189" s="8" t="s">
        <v>25</v>
      </c>
      <c r="B189" s="8" t="s">
        <v>306</v>
      </c>
      <c r="C189" s="2" t="s">
        <v>45</v>
      </c>
      <c r="D189" s="2" t="s">
        <v>47</v>
      </c>
      <c r="E189" s="2" t="s">
        <v>49</v>
      </c>
      <c r="F189" s="2" t="s">
        <v>51</v>
      </c>
      <c r="G189" s="2" t="s">
        <v>190</v>
      </c>
    </row>
    <row r="190" spans="1:7" ht="24">
      <c r="A190" s="8" t="s">
        <v>25</v>
      </c>
      <c r="B190" s="8" t="s">
        <v>307</v>
      </c>
      <c r="C190" s="2" t="s">
        <v>46</v>
      </c>
      <c r="D190" s="2" t="s">
        <v>47</v>
      </c>
      <c r="E190" s="2" t="s">
        <v>49</v>
      </c>
      <c r="F190" s="2" t="s">
        <v>50</v>
      </c>
      <c r="G190" s="2" t="s">
        <v>196</v>
      </c>
    </row>
    <row r="191" spans="1:7" ht="24">
      <c r="A191" s="8" t="s">
        <v>25</v>
      </c>
      <c r="B191" s="8" t="s">
        <v>308</v>
      </c>
      <c r="C191" s="2" t="s">
        <v>46</v>
      </c>
      <c r="D191" s="2" t="s">
        <v>47</v>
      </c>
      <c r="E191" s="2" t="s">
        <v>49</v>
      </c>
      <c r="F191" s="2" t="s">
        <v>51</v>
      </c>
      <c r="G191" s="2" t="s">
        <v>198</v>
      </c>
    </row>
    <row r="192" spans="1:7">
      <c r="A192" s="8" t="s">
        <v>27</v>
      </c>
      <c r="B192" s="8" t="s">
        <v>309</v>
      </c>
      <c r="C192" s="2" t="s">
        <v>45</v>
      </c>
      <c r="D192" s="2"/>
      <c r="E192" s="2"/>
      <c r="F192" s="2"/>
      <c r="G192" s="2" t="s">
        <v>45</v>
      </c>
    </row>
    <row r="193" spans="1:7">
      <c r="A193" s="8" t="s">
        <v>27</v>
      </c>
      <c r="B193" s="8" t="s">
        <v>310</v>
      </c>
      <c r="C193" s="2" t="s">
        <v>46</v>
      </c>
      <c r="D193" s="2"/>
      <c r="E193" s="2"/>
      <c r="F193" s="2"/>
      <c r="G193" s="2" t="s">
        <v>46</v>
      </c>
    </row>
    <row r="194" spans="1:7">
      <c r="A194" s="8" t="s">
        <v>27</v>
      </c>
      <c r="B194" s="8" t="s">
        <v>311</v>
      </c>
      <c r="C194" s="2" t="s">
        <v>51</v>
      </c>
      <c r="D194" s="2"/>
      <c r="E194" s="2"/>
      <c r="F194" s="2"/>
      <c r="G194" s="2" t="s">
        <v>51</v>
      </c>
    </row>
    <row r="195" spans="1:7">
      <c r="A195" s="8" t="s">
        <v>27</v>
      </c>
      <c r="B195" s="8" t="s">
        <v>312</v>
      </c>
      <c r="C195" s="2" t="s">
        <v>45</v>
      </c>
      <c r="D195" s="2" t="s">
        <v>51</v>
      </c>
      <c r="E195" s="2"/>
      <c r="F195" s="2"/>
      <c r="G195" s="2" t="s">
        <v>95</v>
      </c>
    </row>
    <row r="196" spans="1:7">
      <c r="A196" s="8" t="s">
        <v>27</v>
      </c>
      <c r="B196" s="8" t="s">
        <v>313</v>
      </c>
      <c r="C196" s="2" t="s">
        <v>46</v>
      </c>
      <c r="D196" s="2" t="s">
        <v>51</v>
      </c>
      <c r="E196" s="2"/>
      <c r="F196" s="2"/>
      <c r="G196" s="2" t="s">
        <v>101</v>
      </c>
    </row>
    <row r="197" spans="1:7">
      <c r="A197" s="8" t="s">
        <v>27</v>
      </c>
      <c r="B197" s="8" t="s">
        <v>314</v>
      </c>
      <c r="C197" s="2" t="s">
        <v>45</v>
      </c>
      <c r="D197" s="2" t="s">
        <v>47</v>
      </c>
      <c r="E197" s="2" t="s">
        <v>51</v>
      </c>
      <c r="F197" s="2"/>
      <c r="G197" s="2" t="s">
        <v>125</v>
      </c>
    </row>
    <row r="198" spans="1:7">
      <c r="A198" s="8" t="s">
        <v>27</v>
      </c>
      <c r="B198" s="8" t="s">
        <v>315</v>
      </c>
      <c r="C198" s="2" t="s">
        <v>46</v>
      </c>
      <c r="D198" s="2" t="s">
        <v>47</v>
      </c>
      <c r="E198" s="2" t="s">
        <v>51</v>
      </c>
      <c r="F198" s="2"/>
      <c r="G198" s="2" t="s">
        <v>133</v>
      </c>
    </row>
    <row r="199" spans="1:7">
      <c r="A199" s="8" t="s">
        <v>29</v>
      </c>
      <c r="B199" s="8" t="s">
        <v>316</v>
      </c>
      <c r="C199" s="2" t="s">
        <v>45</v>
      </c>
      <c r="D199" s="2"/>
      <c r="E199" s="2"/>
      <c r="F199" s="2"/>
      <c r="G199" s="2" t="s">
        <v>45</v>
      </c>
    </row>
    <row r="200" spans="1:7">
      <c r="A200" s="8" t="s">
        <v>29</v>
      </c>
      <c r="B200" s="8" t="s">
        <v>317</v>
      </c>
      <c r="C200" s="2" t="s">
        <v>46</v>
      </c>
      <c r="D200" s="2"/>
      <c r="E200" s="2"/>
      <c r="F200" s="2"/>
      <c r="G200" s="2" t="s">
        <v>46</v>
      </c>
    </row>
    <row r="201" spans="1:7">
      <c r="A201" s="8" t="s">
        <v>29</v>
      </c>
      <c r="B201" s="8" t="s">
        <v>318</v>
      </c>
      <c r="C201" s="2" t="s">
        <v>49</v>
      </c>
      <c r="D201" s="2"/>
      <c r="E201" s="2"/>
      <c r="F201" s="2"/>
      <c r="G201" s="2" t="s">
        <v>49</v>
      </c>
    </row>
    <row r="202" spans="1:7">
      <c r="A202" s="8" t="s">
        <v>29</v>
      </c>
      <c r="B202" s="8" t="s">
        <v>319</v>
      </c>
      <c r="C202" s="2" t="s">
        <v>45</v>
      </c>
      <c r="D202" s="2" t="s">
        <v>49</v>
      </c>
      <c r="E202" s="2"/>
      <c r="F202" s="2"/>
      <c r="G202" s="2" t="s">
        <v>91</v>
      </c>
    </row>
    <row r="203" spans="1:7">
      <c r="A203" s="8" t="s">
        <v>29</v>
      </c>
      <c r="B203" s="8" t="s">
        <v>320</v>
      </c>
      <c r="C203" s="2" t="s">
        <v>46</v>
      </c>
      <c r="D203" s="2" t="s">
        <v>49</v>
      </c>
      <c r="E203" s="2"/>
      <c r="F203" s="2"/>
      <c r="G203" s="2" t="s">
        <v>97</v>
      </c>
    </row>
    <row r="204" spans="1:7">
      <c r="A204" s="8" t="s">
        <v>29</v>
      </c>
      <c r="B204" s="8" t="s">
        <v>321</v>
      </c>
      <c r="C204" s="2" t="s">
        <v>45</v>
      </c>
      <c r="D204" s="2" t="s">
        <v>47</v>
      </c>
      <c r="E204" s="2" t="s">
        <v>49</v>
      </c>
      <c r="F204" s="2"/>
      <c r="G204" s="2" t="s">
        <v>164</v>
      </c>
    </row>
    <row r="205" spans="1:7">
      <c r="A205" s="8" t="s">
        <v>29</v>
      </c>
      <c r="B205" s="8" t="s">
        <v>322</v>
      </c>
      <c r="C205" s="2" t="s">
        <v>46</v>
      </c>
      <c r="D205" s="2" t="s">
        <v>47</v>
      </c>
      <c r="E205" s="2" t="s">
        <v>49</v>
      </c>
      <c r="F205" s="2"/>
      <c r="G205" s="2" t="s">
        <v>174</v>
      </c>
    </row>
    <row r="206" spans="1:7">
      <c r="A206" s="8" t="s">
        <v>31</v>
      </c>
      <c r="B206" s="8" t="s">
        <v>323</v>
      </c>
      <c r="C206" s="2" t="s">
        <v>45</v>
      </c>
      <c r="D206" s="2"/>
      <c r="E206" s="2"/>
      <c r="F206" s="2"/>
      <c r="G206" s="2" t="s">
        <v>45</v>
      </c>
    </row>
    <row r="207" spans="1:7">
      <c r="A207" s="8" t="s">
        <v>31</v>
      </c>
      <c r="B207" s="8" t="s">
        <v>324</v>
      </c>
      <c r="C207" s="2" t="s">
        <v>46</v>
      </c>
      <c r="D207" s="2"/>
      <c r="E207" s="2"/>
      <c r="F207" s="2"/>
      <c r="G207" s="2" t="s">
        <v>46</v>
      </c>
    </row>
    <row r="208" spans="1:7">
      <c r="A208" s="8" t="s">
        <v>31</v>
      </c>
      <c r="B208" s="8" t="s">
        <v>325</v>
      </c>
      <c r="C208" s="2" t="s">
        <v>49</v>
      </c>
      <c r="D208" s="2"/>
      <c r="E208" s="2"/>
      <c r="F208" s="2"/>
      <c r="G208" s="2" t="s">
        <v>49</v>
      </c>
    </row>
    <row r="209" spans="1:7">
      <c r="A209" s="8" t="s">
        <v>31</v>
      </c>
      <c r="B209" s="8" t="s">
        <v>326</v>
      </c>
      <c r="C209" s="2" t="s">
        <v>45</v>
      </c>
      <c r="D209" s="2" t="s">
        <v>49</v>
      </c>
      <c r="E209" s="2"/>
      <c r="F209" s="2"/>
      <c r="G209" s="2" t="s">
        <v>91</v>
      </c>
    </row>
    <row r="210" spans="1:7">
      <c r="A210" s="8" t="s">
        <v>31</v>
      </c>
      <c r="B210" s="8" t="s">
        <v>327</v>
      </c>
      <c r="C210" s="2" t="s">
        <v>46</v>
      </c>
      <c r="D210" s="2" t="s">
        <v>49</v>
      </c>
      <c r="E210" s="2"/>
      <c r="F210" s="2"/>
      <c r="G210" s="2" t="s">
        <v>97</v>
      </c>
    </row>
    <row r="211" spans="1:7">
      <c r="A211" s="8" t="s">
        <v>31</v>
      </c>
      <c r="B211" s="8" t="s">
        <v>328</v>
      </c>
      <c r="C211" s="2" t="s">
        <v>45</v>
      </c>
      <c r="D211" s="2" t="s">
        <v>47</v>
      </c>
      <c r="E211" s="2" t="s">
        <v>49</v>
      </c>
      <c r="F211" s="2"/>
      <c r="G211" s="2" t="s">
        <v>164</v>
      </c>
    </row>
    <row r="212" spans="1:7">
      <c r="A212" s="8" t="s">
        <v>31</v>
      </c>
      <c r="B212" s="8" t="s">
        <v>329</v>
      </c>
      <c r="C212" s="2" t="s">
        <v>45</v>
      </c>
      <c r="D212" s="2" t="s">
        <v>48</v>
      </c>
      <c r="E212" s="2" t="s">
        <v>49</v>
      </c>
      <c r="F212" s="2"/>
      <c r="G212" s="2" t="s">
        <v>168</v>
      </c>
    </row>
    <row r="213" spans="1:7">
      <c r="A213" s="8" t="s">
        <v>31</v>
      </c>
      <c r="B213" s="8" t="s">
        <v>330</v>
      </c>
      <c r="C213" s="2" t="s">
        <v>46</v>
      </c>
      <c r="D213" s="2" t="s">
        <v>47</v>
      </c>
      <c r="E213" s="2" t="s">
        <v>49</v>
      </c>
      <c r="F213" s="2"/>
      <c r="G213" s="2" t="s">
        <v>174</v>
      </c>
    </row>
    <row r="214" spans="1:7">
      <c r="A214" s="8" t="s">
        <v>31</v>
      </c>
      <c r="B214" s="8" t="s">
        <v>331</v>
      </c>
      <c r="C214" s="2" t="s">
        <v>46</v>
      </c>
      <c r="D214" s="2" t="s">
        <v>48</v>
      </c>
      <c r="E214" s="2" t="s">
        <v>49</v>
      </c>
      <c r="F214" s="2"/>
      <c r="G214" s="2" t="s">
        <v>178</v>
      </c>
    </row>
    <row r="215" spans="1:7">
      <c r="A215" s="9" t="s">
        <v>40</v>
      </c>
      <c r="B215" s="9" t="s">
        <v>332</v>
      </c>
      <c r="C215" s="2" t="s">
        <v>50</v>
      </c>
      <c r="D215" s="2"/>
      <c r="E215" s="2"/>
      <c r="F215" s="2"/>
      <c r="G215" s="2" t="s">
        <v>50</v>
      </c>
    </row>
    <row r="216" spans="1:7">
      <c r="A216" s="9" t="s">
        <v>40</v>
      </c>
      <c r="B216" s="9" t="s">
        <v>333</v>
      </c>
      <c r="C216" s="2" t="s">
        <v>51</v>
      </c>
      <c r="D216" s="2"/>
      <c r="E216" s="2"/>
      <c r="F216" s="2"/>
      <c r="G216" s="2" t="s">
        <v>51</v>
      </c>
    </row>
    <row r="217" spans="1:7">
      <c r="A217" s="9" t="s">
        <v>42</v>
      </c>
      <c r="B217" s="9" t="s">
        <v>334</v>
      </c>
      <c r="C217" s="2" t="s">
        <v>50</v>
      </c>
      <c r="D217" s="2"/>
      <c r="E217" s="2"/>
      <c r="F217" s="2"/>
      <c r="G217" s="2" t="s">
        <v>50</v>
      </c>
    </row>
    <row r="218" spans="1:7">
      <c r="A218" s="9" t="s">
        <v>42</v>
      </c>
      <c r="B218" s="9" t="s">
        <v>335</v>
      </c>
      <c r="C218" s="2" t="s">
        <v>51</v>
      </c>
      <c r="D218" s="2"/>
      <c r="E218" s="2"/>
      <c r="F218" s="2"/>
      <c r="G218" s="2" t="s">
        <v>51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7"/>
  <sheetViews>
    <sheetView workbookViewId="0"/>
  </sheetViews>
  <sheetFormatPr defaultColWidth="11.42578125" defaultRowHeight="15"/>
  <cols>
    <col min="4" max="4" width="20.7109375" customWidth="1"/>
  </cols>
  <sheetData>
    <row r="1" spans="1:4" ht="48" customHeight="1">
      <c r="A1" s="113" t="s">
        <v>336</v>
      </c>
      <c r="B1" s="113" t="s">
        <v>337</v>
      </c>
      <c r="C1" s="113"/>
      <c r="D1" s="113"/>
    </row>
    <row r="2" spans="1:4">
      <c r="A2" s="113" t="s">
        <v>338</v>
      </c>
      <c r="B2" s="1" t="s">
        <v>339</v>
      </c>
      <c r="C2" s="1" t="s">
        <v>340</v>
      </c>
      <c r="D2" s="1" t="s">
        <v>341</v>
      </c>
    </row>
    <row r="3" spans="1:4">
      <c r="A3" s="3" t="s">
        <v>8</v>
      </c>
      <c r="B3" s="2">
        <v>9.5630000000000006</v>
      </c>
      <c r="C3" s="2">
        <v>81.396000000000001</v>
      </c>
      <c r="D3" s="2"/>
    </row>
    <row r="4" spans="1:4">
      <c r="A4" s="4" t="s">
        <v>11</v>
      </c>
      <c r="B4" s="2">
        <v>8.6021999999999998</v>
      </c>
      <c r="C4" s="2">
        <v>85.712500000000006</v>
      </c>
      <c r="D4" s="2"/>
    </row>
    <row r="5" spans="1:4">
      <c r="A5" s="5" t="s">
        <v>14</v>
      </c>
      <c r="B5" s="2">
        <v>9.1362000000000005</v>
      </c>
      <c r="C5" s="2">
        <v>92.999799999999993</v>
      </c>
      <c r="D5" s="2"/>
    </row>
    <row r="6" spans="1:4">
      <c r="A6" s="6" t="s">
        <v>17</v>
      </c>
      <c r="B6" s="2">
        <v>9.2888999999999999</v>
      </c>
      <c r="C6" s="2">
        <v>95.249499999999998</v>
      </c>
      <c r="D6" s="2"/>
    </row>
    <row r="7" spans="1:4">
      <c r="A7" s="6" t="s">
        <v>19</v>
      </c>
      <c r="B7" s="2">
        <v>9.2805999999999997</v>
      </c>
      <c r="C7" s="2">
        <v>94.6374</v>
      </c>
      <c r="D7" s="2"/>
    </row>
    <row r="8" spans="1:4">
      <c r="A8" s="7" t="s">
        <v>22</v>
      </c>
      <c r="B8" s="2">
        <v>9.9418000000000006</v>
      </c>
      <c r="C8" s="2">
        <v>97.010999999999996</v>
      </c>
      <c r="D8" s="2"/>
    </row>
    <row r="9" spans="1:4">
      <c r="A9" s="8" t="s">
        <v>25</v>
      </c>
      <c r="B9" s="2">
        <v>11.0129</v>
      </c>
      <c r="C9" s="2">
        <v>92.602199999999996</v>
      </c>
      <c r="D9" s="2"/>
    </row>
    <row r="10" spans="1:4">
      <c r="A10" s="8" t="s">
        <v>27</v>
      </c>
      <c r="B10" s="2">
        <v>11.279</v>
      </c>
      <c r="C10" s="2">
        <v>99.874899999999997</v>
      </c>
      <c r="D10" s="2"/>
    </row>
    <row r="11" spans="1:4">
      <c r="A11" s="8" t="s">
        <v>29</v>
      </c>
      <c r="B11" s="2">
        <v>15.279299999999999</v>
      </c>
      <c r="C11" s="2">
        <v>99.968000000000004</v>
      </c>
      <c r="D11" s="2"/>
    </row>
    <row r="12" spans="1:4">
      <c r="A12" s="8" t="s">
        <v>31</v>
      </c>
      <c r="B12" s="2">
        <v>15.529299999999999</v>
      </c>
      <c r="C12" s="2">
        <v>99.961500000000001</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13.3299</v>
      </c>
      <c r="C16" s="2">
        <v>15.6119</v>
      </c>
      <c r="D16" s="2"/>
    </row>
    <row r="17" spans="1:4">
      <c r="A17" s="9" t="s">
        <v>42</v>
      </c>
      <c r="B17" s="2">
        <v>15.554399999999999</v>
      </c>
      <c r="C17" s="2">
        <v>18.4056</v>
      </c>
      <c r="D17"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
  <sheetViews>
    <sheetView workbookViewId="0">
      <selection activeCell="H16" sqref="H16"/>
    </sheetView>
  </sheetViews>
  <sheetFormatPr defaultColWidth="11.42578125" defaultRowHeight="15"/>
  <cols>
    <col min="4" max="4" width="20.7109375" customWidth="1"/>
  </cols>
  <sheetData>
    <row r="1" spans="1:4" ht="48" customHeight="1">
      <c r="A1" s="113" t="s">
        <v>336</v>
      </c>
      <c r="B1" s="113" t="s">
        <v>344</v>
      </c>
      <c r="C1" s="113"/>
      <c r="D1" s="113"/>
    </row>
    <row r="2" spans="1:4">
      <c r="A2" s="113" t="s">
        <v>338</v>
      </c>
      <c r="B2" s="1" t="s">
        <v>339</v>
      </c>
      <c r="C2" s="1" t="s">
        <v>340</v>
      </c>
      <c r="D2" s="1" t="s">
        <v>341</v>
      </c>
    </row>
    <row r="3" spans="1:4">
      <c r="A3" s="3" t="s">
        <v>8</v>
      </c>
      <c r="B3" s="2">
        <v>9.5630000000000006</v>
      </c>
      <c r="C3" s="2">
        <v>81.396000000000001</v>
      </c>
      <c r="D3" s="2"/>
    </row>
    <row r="4" spans="1:4">
      <c r="A4" s="4" t="s">
        <v>11</v>
      </c>
      <c r="B4" s="2">
        <v>8.5990000000000002</v>
      </c>
      <c r="C4" s="2">
        <v>85.680599999999998</v>
      </c>
      <c r="D4" s="2"/>
    </row>
    <row r="5" spans="1:4">
      <c r="A5" s="5" t="s">
        <v>14</v>
      </c>
      <c r="B5" s="2">
        <v>9.1362000000000005</v>
      </c>
      <c r="C5" s="2">
        <v>92.999799999999993</v>
      </c>
      <c r="D5" s="2"/>
    </row>
    <row r="6" spans="1:4">
      <c r="A6" s="6" t="s">
        <v>17</v>
      </c>
      <c r="B6" s="2">
        <v>9.1405999999999992</v>
      </c>
      <c r="C6" s="2">
        <v>93.728300000000004</v>
      </c>
      <c r="D6" s="2"/>
    </row>
    <row r="7" spans="1:4">
      <c r="A7" s="6" t="s">
        <v>19</v>
      </c>
      <c r="B7" s="2">
        <v>2.0388000000000002</v>
      </c>
      <c r="C7" s="2">
        <v>20.790299999999998</v>
      </c>
      <c r="D7" s="2"/>
    </row>
    <row r="8" spans="1:4">
      <c r="A8" s="7" t="s">
        <v>22</v>
      </c>
      <c r="B8" s="2">
        <v>9.9418000000000006</v>
      </c>
      <c r="C8" s="2">
        <v>97.010999999999996</v>
      </c>
      <c r="D8" s="2"/>
    </row>
    <row r="9" spans="1:4">
      <c r="A9" s="8" t="s">
        <v>25</v>
      </c>
      <c r="B9" s="2">
        <v>11.0129</v>
      </c>
      <c r="C9" s="2">
        <v>92.602199999999996</v>
      </c>
      <c r="D9" s="2"/>
    </row>
    <row r="10" spans="1:4">
      <c r="A10" s="8" t="s">
        <v>27</v>
      </c>
      <c r="B10" s="2">
        <v>11.279</v>
      </c>
      <c r="C10" s="2">
        <v>99.874899999999997</v>
      </c>
      <c r="D10" s="2"/>
    </row>
    <row r="11" spans="1:4">
      <c r="A11" s="8" t="s">
        <v>29</v>
      </c>
      <c r="B11" s="2">
        <v>15.1389</v>
      </c>
      <c r="C11" s="2">
        <v>99.049499999999995</v>
      </c>
      <c r="D11" s="2"/>
    </row>
    <row r="12" spans="1:4">
      <c r="A12" s="8" t="s">
        <v>31</v>
      </c>
      <c r="B12" s="2">
        <v>15.529299999999999</v>
      </c>
      <c r="C12" s="2">
        <v>99.961399999999998</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8.2439999999999998</v>
      </c>
      <c r="C16" s="2">
        <v>9.6553000000000004</v>
      </c>
      <c r="D16" s="2"/>
    </row>
    <row r="17" spans="1:4">
      <c r="A17" s="9" t="s">
        <v>42</v>
      </c>
      <c r="B17" s="2">
        <v>15.554399999999999</v>
      </c>
      <c r="C17" s="2">
        <v>18.4056</v>
      </c>
      <c r="D17"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heetViews>
  <sheetFormatPr defaultColWidth="11.42578125" defaultRowHeight="15"/>
  <cols>
    <col min="4" max="4" width="20.7109375" customWidth="1"/>
  </cols>
  <sheetData>
    <row r="1" spans="1:4" ht="48" customHeight="1">
      <c r="A1" s="113" t="s">
        <v>336</v>
      </c>
      <c r="B1" s="113" t="s">
        <v>345</v>
      </c>
      <c r="C1" s="113"/>
      <c r="D1" s="113"/>
    </row>
    <row r="2" spans="1:4">
      <c r="A2" s="113" t="s">
        <v>338</v>
      </c>
      <c r="B2" s="1" t="s">
        <v>339</v>
      </c>
      <c r="C2" s="1" t="s">
        <v>340</v>
      </c>
      <c r="D2" s="1" t="s">
        <v>341</v>
      </c>
    </row>
    <row r="3" spans="1:4">
      <c r="A3" s="3" t="s">
        <v>8</v>
      </c>
      <c r="B3" s="2">
        <v>2.6920000000000002</v>
      </c>
      <c r="C3" s="2">
        <v>22.912800000000001</v>
      </c>
      <c r="D3" s="2"/>
    </row>
    <row r="4" spans="1:4">
      <c r="A4" s="4" t="s">
        <v>11</v>
      </c>
      <c r="B4" s="2">
        <v>2.4215</v>
      </c>
      <c r="C4" s="2">
        <v>24.1279</v>
      </c>
      <c r="D4" s="2"/>
    </row>
    <row r="5" spans="1:4">
      <c r="A5" s="5" t="s">
        <v>14</v>
      </c>
      <c r="B5" s="2">
        <v>2.5718000000000001</v>
      </c>
      <c r="C5" s="2">
        <v>26.179200000000002</v>
      </c>
      <c r="D5" s="2"/>
    </row>
    <row r="6" spans="1:4">
      <c r="A6" s="6" t="s">
        <v>17</v>
      </c>
      <c r="B6" s="2">
        <v>2.6147999999999998</v>
      </c>
      <c r="C6" s="2">
        <v>26.8125</v>
      </c>
      <c r="D6" s="2"/>
    </row>
    <row r="7" spans="1:4">
      <c r="A7" s="6" t="s">
        <v>19</v>
      </c>
      <c r="B7" s="2">
        <v>2.6124999999999998</v>
      </c>
      <c r="C7" s="2">
        <v>26.6402</v>
      </c>
      <c r="D7" s="2"/>
    </row>
    <row r="8" spans="1:4">
      <c r="A8" s="7" t="s">
        <v>22</v>
      </c>
      <c r="B8" s="2">
        <v>2.7986</v>
      </c>
      <c r="C8" s="2">
        <v>27.308399999999999</v>
      </c>
      <c r="D8" s="2"/>
    </row>
    <row r="9" spans="1:4">
      <c r="A9" s="8" t="s">
        <v>25</v>
      </c>
      <c r="B9" s="2">
        <v>3.1000999999999999</v>
      </c>
      <c r="C9" s="2">
        <v>26.067299999999999</v>
      </c>
      <c r="D9" s="2"/>
    </row>
    <row r="10" spans="1:4">
      <c r="A10" s="8" t="s">
        <v>27</v>
      </c>
      <c r="B10" s="2">
        <v>3.1749999999999998</v>
      </c>
      <c r="C10" s="2">
        <v>28.114599999999999</v>
      </c>
      <c r="D10" s="2"/>
    </row>
    <row r="11" spans="1:4">
      <c r="A11" s="8" t="s">
        <v>29</v>
      </c>
      <c r="B11" s="2">
        <v>4.3010999999999999</v>
      </c>
      <c r="C11" s="2">
        <v>28.140799999999999</v>
      </c>
      <c r="D11" s="2"/>
    </row>
    <row r="12" spans="1:4">
      <c r="A12" s="8" t="s">
        <v>31</v>
      </c>
      <c r="B12" s="2">
        <v>4.3715000000000002</v>
      </c>
      <c r="C12" s="2">
        <v>28.1389</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3.7523</v>
      </c>
      <c r="C16" s="2">
        <v>4.3947000000000003</v>
      </c>
      <c r="D16" s="2"/>
    </row>
    <row r="17" spans="1:4">
      <c r="A17" s="9" t="s">
        <v>42</v>
      </c>
      <c r="B17" s="2">
        <v>4.3784999999999998</v>
      </c>
      <c r="C17" s="2">
        <v>5.1810999999999998</v>
      </c>
      <c r="D17"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7"/>
  <sheetViews>
    <sheetView workbookViewId="0"/>
  </sheetViews>
  <sheetFormatPr defaultColWidth="11.42578125" defaultRowHeight="15"/>
  <cols>
    <col min="4" max="4" width="20.7109375" customWidth="1"/>
  </cols>
  <sheetData>
    <row r="1" spans="1:4" ht="48" customHeight="1">
      <c r="A1" s="113" t="s">
        <v>336</v>
      </c>
      <c r="B1" s="113" t="s">
        <v>346</v>
      </c>
      <c r="C1" s="113"/>
      <c r="D1" s="113"/>
    </row>
    <row r="2" spans="1:4">
      <c r="A2" s="113" t="s">
        <v>338</v>
      </c>
      <c r="B2" s="1" t="s">
        <v>339</v>
      </c>
      <c r="C2" s="1" t="s">
        <v>340</v>
      </c>
      <c r="D2" s="1" t="s">
        <v>341</v>
      </c>
    </row>
    <row r="3" spans="1:4">
      <c r="A3" s="3" t="s">
        <v>8</v>
      </c>
      <c r="B3" s="2">
        <v>6.4000000000000003E-3</v>
      </c>
      <c r="C3" s="2">
        <v>6.4000000000000003E-3</v>
      </c>
      <c r="D3" s="2"/>
    </row>
    <row r="4" spans="1:4">
      <c r="A4" s="4" t="s">
        <v>11</v>
      </c>
      <c r="B4" s="2">
        <v>6.4000000000000003E-3</v>
      </c>
      <c r="C4" s="2">
        <v>6.4000000000000003E-3</v>
      </c>
      <c r="D4" s="2"/>
    </row>
    <row r="5" spans="1:4">
      <c r="A5" s="5" t="s">
        <v>14</v>
      </c>
      <c r="B5" s="2">
        <v>6.4000000000000003E-3</v>
      </c>
      <c r="C5" s="2">
        <v>6.4000000000000003E-3</v>
      </c>
      <c r="D5" s="2"/>
    </row>
    <row r="6" spans="1:4">
      <c r="A6" s="6" t="s">
        <v>17</v>
      </c>
      <c r="B6" s="2">
        <v>6.4000000000000003E-3</v>
      </c>
      <c r="C6" s="2">
        <v>6.4000000000000003E-3</v>
      </c>
      <c r="D6" s="2"/>
    </row>
    <row r="7" spans="1:4">
      <c r="A7" s="6" t="s">
        <v>19</v>
      </c>
      <c r="B7" s="2">
        <v>6.4000000000000003E-3</v>
      </c>
      <c r="C7" s="2">
        <v>6.4000000000000003E-3</v>
      </c>
      <c r="D7" s="2"/>
    </row>
    <row r="8" spans="1:4">
      <c r="A8" s="7" t="s">
        <v>22</v>
      </c>
      <c r="B8" s="2">
        <v>6.4000000000000003E-3</v>
      </c>
      <c r="C8" s="2">
        <v>6.4000000000000003E-3</v>
      </c>
      <c r="D8" s="2"/>
    </row>
    <row r="9" spans="1:4">
      <c r="A9" s="8" t="s">
        <v>25</v>
      </c>
      <c r="B9" s="2">
        <v>6.4000000000000003E-3</v>
      </c>
      <c r="C9" s="2">
        <v>6.4000000000000003E-3</v>
      </c>
      <c r="D9" s="2"/>
    </row>
    <row r="10" spans="1:4">
      <c r="A10" s="8" t="s">
        <v>27</v>
      </c>
      <c r="B10" s="2">
        <v>6.4000000000000003E-3</v>
      </c>
      <c r="C10" s="2">
        <v>6.4000000000000003E-3</v>
      </c>
      <c r="D10" s="2"/>
    </row>
    <row r="11" spans="1:4">
      <c r="A11" s="8" t="s">
        <v>29</v>
      </c>
      <c r="B11" s="2">
        <v>6.4000000000000003E-3</v>
      </c>
      <c r="C11" s="2">
        <v>6.4000000000000003E-3</v>
      </c>
      <c r="D11" s="2"/>
    </row>
    <row r="12" spans="1:4">
      <c r="A12" s="8" t="s">
        <v>31</v>
      </c>
      <c r="B12" s="2">
        <v>6.4000000000000003E-3</v>
      </c>
      <c r="C12" s="2">
        <v>6.4000000000000003E-3</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6.4000000000000003E-3</v>
      </c>
      <c r="C16" s="2">
        <v>6.4000000000000003E-3</v>
      </c>
      <c r="D16" s="2"/>
    </row>
    <row r="17" spans="1:4">
      <c r="A17" s="9" t="s">
        <v>42</v>
      </c>
      <c r="B17" s="2">
        <v>6.4000000000000003E-3</v>
      </c>
      <c r="C17" s="2">
        <v>6.4000000000000003E-3</v>
      </c>
      <c r="D17"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7"/>
  <sheetViews>
    <sheetView workbookViewId="0"/>
  </sheetViews>
  <sheetFormatPr defaultColWidth="11.42578125" defaultRowHeight="15"/>
  <cols>
    <col min="4" max="4" width="20.7109375" customWidth="1"/>
  </cols>
  <sheetData>
    <row r="1" spans="1:4" ht="48" customHeight="1">
      <c r="A1" s="113" t="s">
        <v>336</v>
      </c>
      <c r="B1" s="113" t="s">
        <v>347</v>
      </c>
      <c r="C1" s="113"/>
      <c r="D1" s="113"/>
    </row>
    <row r="2" spans="1:4">
      <c r="A2" s="113" t="s">
        <v>338</v>
      </c>
      <c r="B2" s="1" t="s">
        <v>339</v>
      </c>
      <c r="C2" s="1" t="s">
        <v>340</v>
      </c>
      <c r="D2" s="1" t="s">
        <v>341</v>
      </c>
    </row>
    <row r="3" spans="1:4">
      <c r="A3" s="3" t="s">
        <v>8</v>
      </c>
      <c r="B3" s="2">
        <v>2.4199999999999999E-2</v>
      </c>
      <c r="C3" s="2">
        <v>7.3599999999999999E-2</v>
      </c>
      <c r="D3" s="2"/>
    </row>
    <row r="4" spans="1:4">
      <c r="A4" s="4" t="s">
        <v>11</v>
      </c>
      <c r="B4" s="2">
        <v>2.4199999999999999E-2</v>
      </c>
      <c r="C4" s="2">
        <v>7.2900000000000006E-2</v>
      </c>
      <c r="D4" s="2"/>
    </row>
    <row r="5" spans="1:4">
      <c r="A5" s="5" t="s">
        <v>14</v>
      </c>
      <c r="B5" s="2">
        <v>2.4199999999999999E-2</v>
      </c>
      <c r="C5" s="2">
        <v>7.2900000000000006E-2</v>
      </c>
      <c r="D5" s="2"/>
    </row>
    <row r="6" spans="1:4">
      <c r="A6" s="6" t="s">
        <v>17</v>
      </c>
      <c r="B6" s="2">
        <v>2.4199999999999999E-2</v>
      </c>
      <c r="C6" s="2">
        <v>9.3299999999999994E-2</v>
      </c>
      <c r="D6" s="2"/>
    </row>
    <row r="7" spans="1:4">
      <c r="A7" s="6" t="s">
        <v>19</v>
      </c>
      <c r="B7" s="2">
        <v>2.4199999999999999E-2</v>
      </c>
      <c r="C7" s="2">
        <v>9.3299999999999994E-2</v>
      </c>
      <c r="D7" s="2"/>
    </row>
    <row r="8" spans="1:4">
      <c r="A8" s="7" t="s">
        <v>22</v>
      </c>
      <c r="B8" s="2">
        <v>2.4199999999999999E-2</v>
      </c>
      <c r="C8" s="2">
        <v>9.3299999999999994E-2</v>
      </c>
      <c r="D8" s="2"/>
    </row>
    <row r="9" spans="1:4">
      <c r="A9" s="8" t="s">
        <v>25</v>
      </c>
      <c r="B9" s="2">
        <v>2.4199999999999999E-2</v>
      </c>
      <c r="C9" s="2">
        <v>9.3299999999999994E-2</v>
      </c>
      <c r="D9" s="2"/>
    </row>
    <row r="10" spans="1:4">
      <c r="A10" s="8" t="s">
        <v>27</v>
      </c>
      <c r="B10" s="2">
        <v>2.4199999999999999E-2</v>
      </c>
      <c r="C10" s="2">
        <v>7.2900000000000006E-2</v>
      </c>
      <c r="D10" s="2"/>
    </row>
    <row r="11" spans="1:4">
      <c r="A11" s="8" t="s">
        <v>29</v>
      </c>
      <c r="B11" s="2">
        <v>2.9000000000000001E-2</v>
      </c>
      <c r="C11" s="2">
        <v>6.9099999999999995E-2</v>
      </c>
      <c r="D11" s="2"/>
    </row>
    <row r="12" spans="1:4">
      <c r="A12" s="8" t="s">
        <v>31</v>
      </c>
      <c r="B12" s="2">
        <v>2.9000000000000001E-2</v>
      </c>
      <c r="C12" s="2">
        <v>6.9099999999999995E-2</v>
      </c>
      <c r="D12" s="2"/>
    </row>
    <row r="13" spans="1:4" ht="24">
      <c r="A13" s="9" t="s">
        <v>34</v>
      </c>
      <c r="B13" s="2"/>
      <c r="C13" s="2"/>
      <c r="D13" s="2" t="s">
        <v>342</v>
      </c>
    </row>
    <row r="14" spans="1:4">
      <c r="A14" s="9" t="s">
        <v>36</v>
      </c>
      <c r="B14" s="2"/>
      <c r="C14" s="2"/>
      <c r="D14" s="2" t="s">
        <v>343</v>
      </c>
    </row>
    <row r="15" spans="1:4">
      <c r="A15" s="9" t="s">
        <v>38</v>
      </c>
      <c r="B15" s="2"/>
      <c r="C15" s="2"/>
      <c r="D15" s="2" t="s">
        <v>343</v>
      </c>
    </row>
    <row r="16" spans="1:4">
      <c r="A16" s="9" t="s">
        <v>40</v>
      </c>
      <c r="B16" s="2">
        <v>2.4199999999999999E-2</v>
      </c>
      <c r="C16" s="2">
        <v>2.4199999999999999E-2</v>
      </c>
      <c r="D16" s="2"/>
    </row>
    <row r="17" spans="1:4">
      <c r="A17" s="9" t="s">
        <v>42</v>
      </c>
      <c r="B17" s="2">
        <v>2.4199999999999999E-2</v>
      </c>
      <c r="C17" s="2">
        <v>2.4199999999999999E-2</v>
      </c>
      <c r="D17"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2025-10-24T15:46:15+00:00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506334-5B84-410A-A2AC-5B577784BF40}"/>
</file>

<file path=customXml/itemProps2.xml><?xml version="1.0" encoding="utf-8"?>
<ds:datastoreItem xmlns:ds="http://schemas.openxmlformats.org/officeDocument/2006/customXml" ds:itemID="{A1159705-F197-4974-9742-D4C779208AE4}"/>
</file>

<file path=customXml/itemProps3.xml><?xml version="1.0" encoding="utf-8"?>
<ds:datastoreItem xmlns:ds="http://schemas.openxmlformats.org/officeDocument/2006/customXml" ds:itemID="{FBCCAE12-B070-4AE5-AB22-D16C4EBE086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Hugo Andres Isaza Vega</cp:lastModifiedBy>
  <cp:revision/>
  <dcterms:created xsi:type="dcterms:W3CDTF">2025-10-24T08:29:21Z</dcterms:created>
  <dcterms:modified xsi:type="dcterms:W3CDTF">2025-11-11T21:14:30Z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